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<sst xmlns="http://schemas.openxmlformats.org/spreadsheetml/2006/main" count="48" uniqueCount="26">
  <si>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</si>
  <si>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</si>
  <si>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</si>
  <si>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</si>
  <si>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</si>
  <si>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</si>
  <si>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</si>
  <si>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</si>
  <si>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</si>
  <si>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</si>
  <si>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</si>
  <si>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</si>
  <si>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 xml:space="preserve">Объем оборота розничной торговли во всех каналах реализации 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</si>
  <si>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</si>
  <si>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</si>
  <si>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</si>
  <si>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</si>
  <si>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>Объем производства скота и птицы от сельскохозяйственных организаций и крестьянских (фермерских) хозяйств</t>
  </si>
  <si>
    <t>Объем производства молока от от сельскохозяйственных организаций и крестьянских (фермерских) хозяйств</t>
  </si>
  <si>
    <t>Фонд оплаты труда</t>
  </si>
  <si>
    <t xml:space="preserve">Среднемесячная заработная плата </t>
  </si>
  <si>
    <t xml:space="preserve">                                                              за  январь-май 2022 года</t>
  </si>
  <si>
    <t xml:space="preserve"> январь-май 2021 года</t>
  </si>
  <si>
    <t>январь-май 2022 года</t>
  </si>
  <si>
    <t>май 2021 года</t>
  </si>
  <si>
    <t>май 2022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</si>
</sst>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7" fillId="33" borderId="10" xfId="0" applyFont="1" applyFill="1" applyBorder="1" applyAlignment="1">
      <alignment wrapText="1"/>
    </xf>
    <xf numFmtId="180" fontId="0" fillId="33" borderId="10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 applyProtection="1">
      <alignment horizontal="right"/>
      <protection locked="0"/>
    </xf>
    <xf numFmtId="180" fontId="0" fillId="33" borderId="10" xfId="0" applyNumberFormat="1" applyFont="1" applyFill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0" fontId="0" fillId="33" borderId="11" xfId="0" applyNumberFormat="1" applyFont="1" applyFill="1" applyBorder="1" applyAlignment="1" applyProtection="1">
      <alignment horizontal="right"/>
      <protection locked="0"/>
    </xf>
    <xf numFmtId="180" fontId="0" fillId="0" borderId="11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180" fontId="0" fillId="33" borderId="10" xfId="0" applyNumberFormat="1" applyFont="1" applyFill="1" applyBorder="1" applyAlignment="1">
      <alignment/>
    </xf>
    <xf numFmtId="180" fontId="0" fillId="0" borderId="12" xfId="0" applyNumberFormat="1" applyFont="1" applyFill="1" applyBorder="1" applyAlignment="1" applyProtection="1">
      <alignment horizontal="right"/>
      <protection locked="0"/>
    </xf>
    <xf numFmtId="180" fontId="0" fillId="33" borderId="13" xfId="0" applyNumberFormat="1" applyFont="1" applyFill="1" applyBorder="1" applyAlignment="1" applyProtection="1">
      <alignment horizontal="right"/>
      <protection locked="0"/>
    </xf>
    <xf numFmtId="180" fontId="0" fillId="33" borderId="12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4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8" xfId="0" applyFont="1" applyBorder="1" applyAlignment="1" applyProtection="1">
      <alignment horizontal="left"/>
      <protection locked="0"/>
    </xf>
    <xf numFmtId="180" fontId="0" fillId="33" borderId="0" xfId="0" applyNumberFormat="1" applyFont="1" applyFill="1" applyAlignment="1">
      <alignment/>
    </xf>
    <xf numFmtId="180" fontId="0" fillId="33" borderId="14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 horizontal="center"/>
    </xf>
    <xf numFmtId="180" fontId="0" fillId="0" borderId="19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Border="1" applyAlignment="1" applyProtection="1">
      <alignment horizontal="right"/>
      <protection locked="0"/>
    </xf>
    <xf numFmtId="180" fontId="0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B1">
      <selection activeCell="B4" sqref="B1:O16384"/>
    </sheetView>
  </sheetViews>
  <sheetFormatPr defaultColWidth="9.00390625" defaultRowHeight="12.75"/>
  <cols>
    <col min="1" max="1" width="4.00390625" style="0" hidden="1" customWidth="1"/>
    <col min="2" max="2" width="61.125" style="38" customWidth="1"/>
    <col min="3" max="3" width="8.00390625" style="38" customWidth="1"/>
    <col min="4" max="4" width="10.625" style="38" customWidth="1"/>
    <col min="5" max="5" width="12.625" style="38" customWidth="1"/>
    <col min="6" max="6" width="11.875" style="38" customWidth="1"/>
    <col min="7" max="7" width="11.375" style="38" customWidth="1"/>
    <col min="8" max="8" width="10.625" style="38" customWidth="1"/>
    <col min="9" max="9" width="7.75390625" style="38" customWidth="1"/>
    <col min="10" max="10" width="10.625" style="38" customWidth="1"/>
    <col min="11" max="11" width="10.25390625" style="38" customWidth="1"/>
    <col min="12" max="12" width="10.625" style="38" bestFit="1" customWidth="1"/>
    <col min="13" max="13" width="9.375" style="38" bestFit="1" customWidth="1"/>
    <col min="14" max="14" width="9.375" style="38" customWidth="1"/>
    <col min="15" max="15" width="9.125" style="38" customWidth="1"/>
  </cols>
  <sheetData>
    <row r="1" spans="1:10" ht="12.75">
      <c r="A1" s="1"/>
      <c r="B1" s="51"/>
      <c r="C1" s="51"/>
      <c r="D1" s="51"/>
      <c r="E1" s="51"/>
      <c r="F1" s="51"/>
      <c r="G1" s="51"/>
      <c r="H1" s="51"/>
      <c r="I1" s="51"/>
      <c r="J1" s="22"/>
    </row>
    <row r="2" spans="1:10" ht="12.75">
      <c r="A2" s="2"/>
      <c r="B2" s="52" t="s">
        <v>16</v>
      </c>
      <c r="C2" s="52"/>
      <c r="D2" s="52"/>
      <c r="E2" s="52"/>
      <c r="F2" s="52"/>
      <c r="G2" s="52"/>
      <c r="H2" s="52"/>
      <c r="I2" s="52"/>
      <c r="J2" s="23"/>
    </row>
    <row r="3" spans="1:10" ht="12.75">
      <c r="A3" s="3"/>
      <c r="B3" s="44" t="s">
        <v>21</v>
      </c>
      <c r="C3" s="44"/>
      <c r="D3" s="44"/>
      <c r="E3" s="44"/>
      <c r="F3" s="44"/>
      <c r="G3" s="44"/>
      <c r="H3" s="44"/>
      <c r="I3" s="44"/>
      <c r="J3" s="21"/>
    </row>
    <row r="4" spans="1:10" ht="12.75">
      <c r="A4" s="3"/>
      <c r="B4" s="4"/>
      <c r="C4" s="6"/>
      <c r="D4" s="7"/>
      <c r="E4" s="6"/>
      <c r="F4" s="5"/>
      <c r="G4" s="53" t="s">
        <v>11</v>
      </c>
      <c r="H4" s="53"/>
      <c r="I4" s="53"/>
      <c r="J4" s="24"/>
    </row>
    <row r="5" spans="1:15" ht="12.75" customHeight="1">
      <c r="A5" s="45" t="s">
        <v>5</v>
      </c>
      <c r="B5" s="47" t="s">
        <v>7</v>
      </c>
      <c r="C5" s="49" t="s">
        <v>15</v>
      </c>
      <c r="D5" s="39" t="s">
        <v>22</v>
      </c>
      <c r="E5" s="41" t="s">
        <v>23</v>
      </c>
      <c r="F5" s="42"/>
      <c r="G5" s="42"/>
      <c r="H5" s="42"/>
      <c r="I5" s="43"/>
      <c r="J5" s="39" t="s">
        <v>24</v>
      </c>
      <c r="K5" s="41" t="s">
        <v>25</v>
      </c>
      <c r="L5" s="42"/>
      <c r="M5" s="42"/>
      <c r="N5" s="42"/>
      <c r="O5" s="43"/>
    </row>
    <row r="6" spans="1:15" ht="48">
      <c r="A6" s="46"/>
      <c r="B6" s="48"/>
      <c r="C6" s="50"/>
      <c r="D6" s="40"/>
      <c r="E6" s="17" t="s">
        <v>0</v>
      </c>
      <c r="F6" s="17" t="s">
        <v>1</v>
      </c>
      <c r="G6" s="18" t="s">
        <v>14</v>
      </c>
      <c r="H6" s="18" t="s">
        <v>6</v>
      </c>
      <c r="I6" s="19" t="s">
        <v>8</v>
      </c>
      <c r="J6" s="40"/>
      <c r="K6" s="17" t="s">
        <v>0</v>
      </c>
      <c r="L6" s="17" t="s">
        <v>1</v>
      </c>
      <c r="M6" s="18" t="s">
        <v>14</v>
      </c>
      <c r="N6" s="18" t="s">
        <v>6</v>
      </c>
      <c r="O6" s="19" t="s">
        <v>8</v>
      </c>
    </row>
    <row r="7" spans="1:15" ht="15">
      <c r="A7" s="9">
        <v>1</v>
      </c>
      <c r="B7" s="16" t="s">
        <v>2</v>
      </c>
      <c r="C7" s="20" t="s">
        <v>3</v>
      </c>
      <c r="D7" s="54">
        <v>1155801.4</v>
      </c>
      <c r="E7" s="55">
        <v>1159480.2</v>
      </c>
      <c r="F7" s="26">
        <v>1290373.1</v>
      </c>
      <c r="G7" s="26">
        <f aca="true" t="shared" si="0" ref="G7:G12">F7/E7*100</f>
        <v>111.28892929780088</v>
      </c>
      <c r="H7" s="26">
        <f aca="true" t="shared" si="1" ref="H7:H13">F7/D7*100</f>
        <v>111.6431508042818</v>
      </c>
      <c r="I7" s="56" t="s">
        <v>10</v>
      </c>
      <c r="J7" s="54">
        <v>182002.1</v>
      </c>
      <c r="K7" s="55">
        <v>209939.7</v>
      </c>
      <c r="L7" s="26">
        <v>238948.8</v>
      </c>
      <c r="M7" s="27">
        <f>L7/K7*100</f>
        <v>113.81782483255904</v>
      </c>
      <c r="N7" s="27">
        <f aca="true" t="shared" si="2" ref="N7:N13">L7/J7*100</f>
        <v>131.28903457707355</v>
      </c>
      <c r="O7" s="56" t="s">
        <v>10</v>
      </c>
    </row>
    <row r="8" spans="1:15" ht="24">
      <c r="A8" s="9">
        <v>2</v>
      </c>
      <c r="B8" s="8" t="s">
        <v>17</v>
      </c>
      <c r="C8" s="11" t="s">
        <v>4</v>
      </c>
      <c r="D8" s="26">
        <v>234.4</v>
      </c>
      <c r="E8" s="27">
        <v>234</v>
      </c>
      <c r="F8" s="26">
        <v>216.6</v>
      </c>
      <c r="G8" s="26">
        <f t="shared" si="0"/>
        <v>92.56410256410255</v>
      </c>
      <c r="H8" s="26">
        <f t="shared" si="1"/>
        <v>92.40614334470989</v>
      </c>
      <c r="I8" s="28" t="s">
        <v>10</v>
      </c>
      <c r="J8" s="27">
        <v>42.4</v>
      </c>
      <c r="K8" s="35">
        <v>48</v>
      </c>
      <c r="L8" s="27">
        <v>41.6</v>
      </c>
      <c r="M8" s="27">
        <f>L8/K8*100</f>
        <v>86.66666666666667</v>
      </c>
      <c r="N8" s="27">
        <f t="shared" si="2"/>
        <v>98.11320754716982</v>
      </c>
      <c r="O8" s="29" t="s">
        <v>10</v>
      </c>
    </row>
    <row r="9" spans="1:15" ht="24">
      <c r="A9" s="9">
        <v>3</v>
      </c>
      <c r="B9" s="8" t="s">
        <v>18</v>
      </c>
      <c r="C9" s="11" t="s">
        <v>4</v>
      </c>
      <c r="D9" s="36">
        <v>5483.1</v>
      </c>
      <c r="E9" s="27">
        <v>5558</v>
      </c>
      <c r="F9" s="36">
        <v>5802.8</v>
      </c>
      <c r="G9" s="30">
        <f t="shared" si="0"/>
        <v>104.40446203670386</v>
      </c>
      <c r="H9" s="30">
        <f t="shared" si="1"/>
        <v>105.8306432492568</v>
      </c>
      <c r="I9" s="28" t="s">
        <v>10</v>
      </c>
      <c r="J9" s="34">
        <v>1088.7</v>
      </c>
      <c r="K9" s="35">
        <v>1095</v>
      </c>
      <c r="L9" s="34">
        <v>1123</v>
      </c>
      <c r="M9" s="31">
        <f>L9/K9*100</f>
        <v>102.55707762557078</v>
      </c>
      <c r="N9" s="27">
        <f t="shared" si="2"/>
        <v>103.15054652337649</v>
      </c>
      <c r="O9" s="29" t="s">
        <v>10</v>
      </c>
    </row>
    <row r="10" spans="1:15" ht="27.75" customHeight="1">
      <c r="A10" s="10">
        <v>4</v>
      </c>
      <c r="B10" s="25" t="s">
        <v>12</v>
      </c>
      <c r="C10" s="15" t="s">
        <v>3</v>
      </c>
      <c r="D10" s="35">
        <v>26079347.4</v>
      </c>
      <c r="E10" s="57">
        <v>27696405</v>
      </c>
      <c r="F10" s="35">
        <v>32115361.3</v>
      </c>
      <c r="G10" s="26">
        <f t="shared" si="0"/>
        <v>115.9549815219701</v>
      </c>
      <c r="H10" s="26">
        <f t="shared" si="1"/>
        <v>123.14480422926535</v>
      </c>
      <c r="I10" s="28" t="s">
        <v>10</v>
      </c>
      <c r="J10" s="35">
        <v>6067392.7</v>
      </c>
      <c r="K10" s="27">
        <v>6206740</v>
      </c>
      <c r="L10" s="35">
        <v>7656883.8</v>
      </c>
      <c r="M10" s="26">
        <f>L10/K10*100</f>
        <v>123.36401718132224</v>
      </c>
      <c r="N10" s="26">
        <f t="shared" si="2"/>
        <v>126.19726756766542</v>
      </c>
      <c r="O10" s="28" t="s">
        <v>10</v>
      </c>
    </row>
    <row r="11" spans="1:15" ht="36">
      <c r="A11" s="10">
        <v>6</v>
      </c>
      <c r="B11" s="12" t="s">
        <v>13</v>
      </c>
      <c r="C11" s="11" t="s">
        <v>3</v>
      </c>
      <c r="D11" s="37">
        <f>F11/142.5*100</f>
        <v>37793303.15789474</v>
      </c>
      <c r="E11" s="37">
        <v>45348664</v>
      </c>
      <c r="F11" s="33">
        <v>53855457</v>
      </c>
      <c r="G11" s="26">
        <f t="shared" si="0"/>
        <v>118.75864082787533</v>
      </c>
      <c r="H11" s="26">
        <f t="shared" si="1"/>
        <v>142.5</v>
      </c>
      <c r="I11" s="28" t="s">
        <v>10</v>
      </c>
      <c r="J11" s="37">
        <f>L11/135.7*100</f>
        <v>7107434.782608696</v>
      </c>
      <c r="K11" s="27">
        <v>9337136</v>
      </c>
      <c r="L11" s="33">
        <v>9644789</v>
      </c>
      <c r="M11" s="26">
        <f>L11/K11*100</f>
        <v>103.29493969028618</v>
      </c>
      <c r="N11" s="26">
        <f t="shared" si="2"/>
        <v>135.7</v>
      </c>
      <c r="O11" s="28" t="s">
        <v>10</v>
      </c>
    </row>
    <row r="12" spans="1:15" ht="12.75">
      <c r="A12" s="10"/>
      <c r="B12" s="14" t="s">
        <v>19</v>
      </c>
      <c r="C12" s="11" t="s">
        <v>3</v>
      </c>
      <c r="D12" s="33">
        <f>F12/113.4*100</f>
        <v>17102164.285714287</v>
      </c>
      <c r="E12" s="58">
        <v>19773547</v>
      </c>
      <c r="F12" s="33">
        <v>19393854.3</v>
      </c>
      <c r="G12" s="26">
        <f t="shared" si="0"/>
        <v>98.07979468731635</v>
      </c>
      <c r="H12" s="26">
        <f t="shared" si="1"/>
        <v>113.39999999999999</v>
      </c>
      <c r="I12" s="28" t="s">
        <v>10</v>
      </c>
      <c r="J12" s="33">
        <f>L12/115.2*100</f>
        <v>3583136.9791666665</v>
      </c>
      <c r="K12" s="59">
        <v>4421720</v>
      </c>
      <c r="L12" s="33">
        <v>4127773.8</v>
      </c>
      <c r="M12" s="26">
        <v>81</v>
      </c>
      <c r="N12" s="26">
        <f t="shared" si="2"/>
        <v>115.19999999999999</v>
      </c>
      <c r="O12" s="28" t="s">
        <v>10</v>
      </c>
    </row>
    <row r="13" spans="1:15" ht="15" customHeight="1">
      <c r="A13" s="13">
        <v>8</v>
      </c>
      <c r="B13" s="14" t="s">
        <v>20</v>
      </c>
      <c r="C13" s="15" t="s">
        <v>9</v>
      </c>
      <c r="D13" s="26">
        <f>F13/114.7*100</f>
        <v>36165.213600697476</v>
      </c>
      <c r="E13" s="26"/>
      <c r="F13" s="26">
        <v>41481.5</v>
      </c>
      <c r="G13" s="26"/>
      <c r="H13" s="26">
        <f t="shared" si="1"/>
        <v>114.69999999999997</v>
      </c>
      <c r="I13" s="28" t="s">
        <v>10</v>
      </c>
      <c r="J13" s="26">
        <f>L13/116.7*100</f>
        <v>37950.04284490145</v>
      </c>
      <c r="K13" s="26"/>
      <c r="L13" s="26">
        <v>44287.7</v>
      </c>
      <c r="M13" s="26"/>
      <c r="N13" s="26">
        <f t="shared" si="2"/>
        <v>116.7</v>
      </c>
      <c r="O13" s="28" t="s">
        <v>10</v>
      </c>
    </row>
    <row r="14" spans="4:15" ht="12.75"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</sheetData>
  <sheetProtection/>
  <mergeCells count="11">
    <mergeCell ref="B1:I1"/>
    <mergeCell ref="B2:I2"/>
    <mergeCell ref="G4:I4"/>
    <mergeCell ref="D5:D6"/>
    <mergeCell ref="E5:I5"/>
    <mergeCell ref="J5:J6"/>
    <mergeCell ref="K5:O5"/>
    <mergeCell ref="B3:I3"/>
    <mergeCell ref="A5:A6"/>
    <mergeCell ref="B5:B6"/>
    <mergeCell ref="C5:C6"/>
  </mergeCells>
  <printOptions/>
  <pageMargins left="0.37" right="0.31" top="0.82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Mari</cp:lastModifiedBy>
  <cp:lastPrinted>2021-07-13T08:58:13Z</cp:lastPrinted>
  <dcterms:created xsi:type="dcterms:W3CDTF">2004-03-01T05:53:33Z</dcterms:created>
  <dcterms:modified xsi:type="dcterms:W3CDTF">2022-07-25T12:27:35Z</dcterms:modified>
  <cp:category/>
  <cp:version/>
  <cp:contentType/>
  <cp:contentStatus/>
</cp:coreProperties>
</file>