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февраль" sheetId="46" r:id="rId1"/>
  </sheets>
  <calcPr calcId="125725"/>
</workbook>
</file>

<file path=xl/calcChain.xml><?xml version="1.0" encoding="utf-8"?>
<calcChain xmlns="http://schemas.openxmlformats.org/spreadsheetml/2006/main">
  <c r="E22" i="46"/>
  <c r="D24"/>
  <c r="C24"/>
  <c r="E27"/>
  <c r="E26"/>
  <c r="E25"/>
  <c r="E23"/>
  <c r="F22"/>
  <c r="E21"/>
  <c r="F21"/>
  <c r="E20"/>
  <c r="E19"/>
  <c r="E18"/>
  <c r="F18"/>
  <c r="E17"/>
  <c r="E16"/>
  <c r="E15"/>
  <c r="F15"/>
  <c r="E14"/>
  <c r="E13"/>
  <c r="F13"/>
  <c r="E12"/>
  <c r="E11"/>
  <c r="F11"/>
  <c r="E10"/>
  <c r="E9"/>
  <c r="F9"/>
  <c r="E8"/>
  <c r="E7"/>
  <c r="F7"/>
  <c r="C28" l="1"/>
  <c r="F8"/>
  <c r="F10"/>
  <c r="F12"/>
  <c r="F14"/>
  <c r="F16"/>
  <c r="F17"/>
  <c r="F19"/>
  <c r="F20"/>
  <c r="F25"/>
  <c r="F26"/>
  <c r="F27"/>
  <c r="F23"/>
  <c r="E24" l="1"/>
  <c r="D28"/>
  <c r="F24"/>
  <c r="E28" l="1"/>
  <c r="F28"/>
</calcChain>
</file>

<file path=xl/sharedStrings.xml><?xml version="1.0" encoding="utf-8"?>
<sst xmlns="http://schemas.openxmlformats.org/spreadsheetml/2006/main" count="39" uniqueCount="38">
  <si>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</si>
  <si>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</si>
  <si>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</si>
  <si>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</si>
  <si>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</si>
  <si>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</si>
  <si>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</si>
  <si>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</si>
  <si>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</si>
  <si>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</si>
  <si>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</si>
  <si>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</si>
  <si>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</si>
  <si>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</si>
  <si>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</si>
  <si>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</si>
  <si>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</si>
  <si>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</si>
  <si>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</si>
  <si>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</si>
  <si>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</si>
  <si>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</si>
  <si>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</si>
  <si>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</si>
  <si>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</si>
  <si>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</si>
  <si>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</si>
  <si>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</si>
  <si>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</si>
  <si>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>на</t>
  </si>
  <si>
    <t>Факт нарастающим итогом с начала месяца</t>
  </si>
  <si>
    <t>Упрощенная система налогообложения</t>
  </si>
  <si>
    <t>Субвенции, субсидии</t>
  </si>
  <si>
    <t>Возврат остатков субсидий,субвенций прошлых лет</t>
  </si>
  <si>
    <t>Прочие безвозмездные поступления</t>
  </si>
  <si>
    <t>ВСЕГО</t>
  </si>
  <si>
    <t xml:space="preserve">Сведения о выполнении плана поступлений налогов и сборов в бюджет городского округа Саранск за февраль 2023 года </t>
  </si>
  <si>
    <t>01.03.23, 30.04.23, 31.07.23, 31.10.23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</si>
</sst>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5" fillId="2" borderId="11" xfId="0" applyFont="1" applyFill="1" applyBorder="1" applyAlignment="1">
      <alignment wrapText="1"/>
    </xf>
    <xf numFmtId="165" fontId="7" fillId="0" borderId="4" xfId="0" applyNumberFormat="1" applyFont="1" applyBorder="1" applyAlignment="1">
      <alignment wrapText="1"/>
    </xf>
    <xf numFmtId="165" fontId="7" fillId="0" borderId="1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164" fontId="7" fillId="0" borderId="15" xfId="0" applyNumberFormat="1" applyFont="1" applyBorder="1" applyAlignment="1">
      <alignment horizontal="center"/>
    </xf>
    <xf numFmtId="0" fontId="0" fillId="2" borderId="16" xfId="0" applyFont="1" applyFill="1" applyBorder="1" applyAlignment="1">
      <alignment wrapText="1"/>
    </xf>
    <xf numFmtId="164" fontId="2" fillId="2" borderId="17" xfId="0" applyNumberFormat="1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64" fontId="7" fillId="0" borderId="15" xfId="0" applyNumberFormat="1" applyFont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0" fillId="3" borderId="16" xfId="0" applyFill="1" applyBorder="1" applyAlignment="1">
      <alignment wrapText="1"/>
    </xf>
    <xf numFmtId="164" fontId="2" fillId="3" borderId="16" xfId="0" applyNumberFormat="1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activeCell="C23" sqref="C23"/>
    </sheetView>
  </sheetViews>
  <sheetFormatPr defaultRowHeight="14.4"/>
  <cols>
    <col min="1" max="1" width="46" customWidth="1"/>
    <col min="2" max="2" width="24.6640625" customWidth="1"/>
    <col min="3" max="3" width="17.33203125" customWidth="1"/>
    <col min="4" max="4" width="15.88671875" customWidth="1"/>
    <col min="5" max="5" width="12.6640625" customWidth="1"/>
    <col min="6" max="6" width="12.88671875" customWidth="1"/>
  </cols>
  <sheetData>
    <row r="1" spans="1:6" ht="18">
      <c r="A1" s="33"/>
      <c r="B1" s="33"/>
      <c r="C1" s="33"/>
      <c r="D1" s="33"/>
      <c r="E1" s="33"/>
    </row>
    <row r="2" spans="1:6" ht="18.75" customHeight="1">
      <c r="A2" s="34" t="s">
        <v>36</v>
      </c>
      <c r="B2" s="34"/>
      <c r="C2" s="34"/>
      <c r="D2" s="34"/>
      <c r="E2" s="34"/>
      <c r="F2" s="34"/>
    </row>
    <row r="3" spans="1:6" ht="20.25" customHeight="1">
      <c r="A3" s="34"/>
      <c r="B3" s="34"/>
      <c r="C3" s="34"/>
      <c r="D3" s="34"/>
      <c r="E3" s="34"/>
      <c r="F3" s="34"/>
    </row>
    <row r="4" spans="1:6" ht="18.600000000000001" thickBot="1">
      <c r="A4" s="3"/>
      <c r="B4" s="4" t="s">
        <v>29</v>
      </c>
      <c r="C4" s="32">
        <v>44986</v>
      </c>
      <c r="D4" s="3"/>
    </row>
    <row r="5" spans="1:6" ht="14.4" customHeight="1">
      <c r="A5" s="35" t="s">
        <v>5</v>
      </c>
      <c r="B5" s="37" t="s">
        <v>6</v>
      </c>
      <c r="C5" s="39" t="s">
        <v>7</v>
      </c>
      <c r="D5" s="43" t="s">
        <v>30</v>
      </c>
      <c r="E5" s="41" t="s">
        <v>26</v>
      </c>
      <c r="F5" s="45" t="s">
        <v>27</v>
      </c>
    </row>
    <row r="6" spans="1:6" ht="57.75" customHeight="1" thickBot="1">
      <c r="A6" s="36"/>
      <c r="B6" s="38"/>
      <c r="C6" s="40"/>
      <c r="D6" s="44"/>
      <c r="E6" s="42"/>
      <c r="F6" s="46"/>
    </row>
    <row r="7" spans="1:6" ht="39.75" customHeight="1">
      <c r="A7" s="1" t="s">
        <v>8</v>
      </c>
      <c r="B7" s="8" t="s">
        <v>10</v>
      </c>
      <c r="C7" s="9">
        <v>68073.2</v>
      </c>
      <c r="D7" s="9">
        <v>-39489.048869999999</v>
      </c>
      <c r="E7" s="6">
        <f>IF(C7&gt;0,D7/C7*100,0)</f>
        <v>-58.009684971471884</v>
      </c>
      <c r="F7" s="10">
        <f>D7-C7</f>
        <v>-107562.24887</v>
      </c>
    </row>
    <row r="8" spans="1:6" ht="34.5" customHeight="1">
      <c r="A8" s="2" t="s">
        <v>9</v>
      </c>
      <c r="B8" s="11">
        <v>45261</v>
      </c>
      <c r="C8" s="12">
        <v>1567.8</v>
      </c>
      <c r="D8" s="12">
        <v>-507.35628000000003</v>
      </c>
      <c r="E8" s="6">
        <f t="shared" ref="E8:E23" si="0">IF(C8&gt;0,D8/C8*100,0)</f>
        <v>-32.361033295063145</v>
      </c>
      <c r="F8" s="10">
        <f t="shared" ref="F8:F28" si="1">D8-C8</f>
        <v>-2075.1562800000002</v>
      </c>
    </row>
    <row r="9" spans="1:6" ht="37.5" customHeight="1">
      <c r="A9" s="2" t="s">
        <v>0</v>
      </c>
      <c r="B9" s="13" t="s">
        <v>37</v>
      </c>
      <c r="C9" s="12">
        <v>10901.5</v>
      </c>
      <c r="D9" s="12">
        <v>-1561.1830199999999</v>
      </c>
      <c r="E9" s="6">
        <f t="shared" si="0"/>
        <v>-14.320809246433978</v>
      </c>
      <c r="F9" s="10">
        <f t="shared" si="1"/>
        <v>-12462.68302</v>
      </c>
    </row>
    <row r="10" spans="1:6" ht="36.75" customHeight="1">
      <c r="A10" s="2" t="s">
        <v>11</v>
      </c>
      <c r="B10" s="14" t="s">
        <v>12</v>
      </c>
      <c r="C10" s="12">
        <v>0</v>
      </c>
      <c r="D10" s="12">
        <v>0.52566000000000079</v>
      </c>
      <c r="E10" s="6">
        <f t="shared" si="0"/>
        <v>0</v>
      </c>
      <c r="F10" s="10">
        <f t="shared" si="1"/>
        <v>0.52566000000000079</v>
      </c>
    </row>
    <row r="11" spans="1:6" ht="27" customHeight="1">
      <c r="A11" s="2" t="s">
        <v>28</v>
      </c>
      <c r="B11" s="15"/>
      <c r="C11" s="12">
        <v>0</v>
      </c>
      <c r="D11" s="12">
        <v>3450.0693900000006</v>
      </c>
      <c r="E11" s="6">
        <f t="shared" si="0"/>
        <v>0</v>
      </c>
      <c r="F11" s="10">
        <f t="shared" si="1"/>
        <v>3450.0693900000006</v>
      </c>
    </row>
    <row r="12" spans="1:6" ht="18">
      <c r="A12" s="2" t="s">
        <v>31</v>
      </c>
      <c r="B12" s="15"/>
      <c r="C12" s="12">
        <v>5711.9</v>
      </c>
      <c r="D12" s="12">
        <v>-4639.4868099999994</v>
      </c>
      <c r="E12" s="6">
        <f>IF(C12&gt;0,D12/C12*100,0)</f>
        <v>-81.224930583518614</v>
      </c>
      <c r="F12" s="10">
        <f t="shared" si="1"/>
        <v>-10351.38681</v>
      </c>
    </row>
    <row r="13" spans="1:6" ht="36">
      <c r="A13" s="2" t="s">
        <v>13</v>
      </c>
      <c r="B13" s="14" t="s">
        <v>14</v>
      </c>
      <c r="C13" s="12">
        <v>4777.8999999999996</v>
      </c>
      <c r="D13" s="12">
        <v>-6128.9278000000004</v>
      </c>
      <c r="E13" s="6">
        <f t="shared" si="0"/>
        <v>-128.27660269155908</v>
      </c>
      <c r="F13" s="10">
        <f t="shared" si="1"/>
        <v>-10906.827799999999</v>
      </c>
    </row>
    <row r="14" spans="1:6" ht="28.2">
      <c r="A14" s="2" t="s">
        <v>15</v>
      </c>
      <c r="B14" s="14" t="s">
        <v>12</v>
      </c>
      <c r="C14" s="12">
        <v>26.6</v>
      </c>
      <c r="D14" s="12">
        <v>-3.0000000000000001E-3</v>
      </c>
      <c r="E14" s="6">
        <f>IF(C14&gt;0,D14/C14*100,0)</f>
        <v>-1.1278195488721804E-2</v>
      </c>
      <c r="F14" s="10">
        <f t="shared" si="1"/>
        <v>-26.603000000000002</v>
      </c>
    </row>
    <row r="15" spans="1:6" ht="18">
      <c r="A15" s="2" t="s">
        <v>16</v>
      </c>
      <c r="B15" s="14" t="s">
        <v>17</v>
      </c>
      <c r="C15" s="12">
        <v>3535.8</v>
      </c>
      <c r="D15" s="12">
        <v>4128.0434999999998</v>
      </c>
      <c r="E15" s="6">
        <f t="shared" si="0"/>
        <v>116.74991515357203</v>
      </c>
      <c r="F15" s="10">
        <f t="shared" si="1"/>
        <v>592.24349999999959</v>
      </c>
    </row>
    <row r="16" spans="1:6" ht="28.2">
      <c r="A16" s="2" t="s">
        <v>18</v>
      </c>
      <c r="B16" s="14" t="s">
        <v>19</v>
      </c>
      <c r="C16" s="12">
        <v>1100</v>
      </c>
      <c r="D16" s="12">
        <v>1583.8415699999998</v>
      </c>
      <c r="E16" s="6">
        <f t="shared" si="0"/>
        <v>143.98559727272726</v>
      </c>
      <c r="F16" s="10">
        <f t="shared" si="1"/>
        <v>483.84156999999982</v>
      </c>
    </row>
    <row r="17" spans="1:6" ht="28.2">
      <c r="A17" s="2" t="s">
        <v>2</v>
      </c>
      <c r="B17" s="14" t="s">
        <v>20</v>
      </c>
      <c r="C17" s="12">
        <v>4742.3999999999996</v>
      </c>
      <c r="D17" s="12">
        <v>5291.8323300000002</v>
      </c>
      <c r="E17" s="6">
        <f t="shared" si="0"/>
        <v>111.58553327429151</v>
      </c>
      <c r="F17" s="10">
        <f t="shared" si="1"/>
        <v>549.43233000000055</v>
      </c>
    </row>
    <row r="18" spans="1:6" ht="55.8">
      <c r="A18" s="2" t="s">
        <v>1</v>
      </c>
      <c r="B18" s="14" t="s">
        <v>21</v>
      </c>
      <c r="C18" s="12">
        <v>3600</v>
      </c>
      <c r="D18" s="12">
        <v>3504.66419</v>
      </c>
      <c r="E18" s="6">
        <f t="shared" si="0"/>
        <v>97.351783055555558</v>
      </c>
      <c r="F18" s="10">
        <f t="shared" si="1"/>
        <v>-95.335810000000038</v>
      </c>
    </row>
    <row r="19" spans="1:6" ht="18">
      <c r="A19" s="2" t="s">
        <v>22</v>
      </c>
      <c r="B19" s="13"/>
      <c r="C19" s="12">
        <v>1607.5</v>
      </c>
      <c r="D19" s="12">
        <v>1948.0107300000002</v>
      </c>
      <c r="E19" s="6">
        <f t="shared" si="0"/>
        <v>121.18262706065319</v>
      </c>
      <c r="F19" s="10">
        <f t="shared" si="1"/>
        <v>340.51073000000019</v>
      </c>
    </row>
    <row r="20" spans="1:6" ht="18">
      <c r="A20" s="2" t="s">
        <v>3</v>
      </c>
      <c r="B20" s="16"/>
      <c r="C20" s="12">
        <v>2400</v>
      </c>
      <c r="D20" s="12">
        <v>2032.45199</v>
      </c>
      <c r="E20" s="6">
        <f t="shared" si="0"/>
        <v>84.685499583333339</v>
      </c>
      <c r="F20" s="10">
        <f t="shared" si="1"/>
        <v>-367.54800999999998</v>
      </c>
    </row>
    <row r="21" spans="1:6" ht="18">
      <c r="A21" s="2" t="s">
        <v>23</v>
      </c>
      <c r="B21" s="16"/>
      <c r="C21" s="12">
        <v>3000</v>
      </c>
      <c r="D21" s="12">
        <v>3890.0654199999999</v>
      </c>
      <c r="E21" s="6">
        <f t="shared" si="0"/>
        <v>129.66884733333333</v>
      </c>
      <c r="F21" s="10">
        <f t="shared" si="1"/>
        <v>890.0654199999999</v>
      </c>
    </row>
    <row r="22" spans="1:6" ht="18">
      <c r="A22" s="2" t="s">
        <v>4</v>
      </c>
      <c r="B22" s="16"/>
      <c r="C22" s="12">
        <v>0</v>
      </c>
      <c r="D22" s="12">
        <v>919.08741999999995</v>
      </c>
      <c r="E22" s="6">
        <f>IF(C22&gt;0,D22/C22*100,0)</f>
        <v>0</v>
      </c>
      <c r="F22" s="10">
        <f t="shared" si="1"/>
        <v>919.08741999999995</v>
      </c>
    </row>
    <row r="23" spans="1:6" ht="18.600000000000001" thickBot="1">
      <c r="A23" s="2" t="s">
        <v>24</v>
      </c>
      <c r="B23" s="16"/>
      <c r="C23" s="12">
        <v>4400</v>
      </c>
      <c r="D23" s="17">
        <v>2313.6</v>
      </c>
      <c r="E23" s="7">
        <f t="shared" si="0"/>
        <v>52.581818181818186</v>
      </c>
      <c r="F23" s="10">
        <f t="shared" si="1"/>
        <v>-2086.4</v>
      </c>
    </row>
    <row r="24" spans="1:6" ht="18.600000000000001" thickBot="1">
      <c r="A24" s="5" t="s">
        <v>25</v>
      </c>
      <c r="B24" s="20"/>
      <c r="C24" s="21">
        <f>SUM(C7:C17)+C18+C19+C20+C21+C22+C23</f>
        <v>115444.59999999999</v>
      </c>
      <c r="D24" s="22">
        <f>SUM(D7:D17)+D18+D19+D20+D21+D22+D23</f>
        <v>-23263.813579999998</v>
      </c>
      <c r="E24" s="22">
        <f>D24/C24*100</f>
        <v>-20.151495678446633</v>
      </c>
      <c r="F24" s="31">
        <f t="shared" si="1"/>
        <v>-138708.41357999999</v>
      </c>
    </row>
    <row r="25" spans="1:6" ht="18">
      <c r="A25" s="1" t="s">
        <v>32</v>
      </c>
      <c r="B25" s="23"/>
      <c r="C25" s="9">
        <v>6399.4912400000003</v>
      </c>
      <c r="D25" s="9">
        <v>6399.4912400000003</v>
      </c>
      <c r="E25" s="6">
        <f>IF(C25&gt;0,D25/C25*100,0)</f>
        <v>100</v>
      </c>
      <c r="F25" s="10">
        <f>D25-C25</f>
        <v>0</v>
      </c>
    </row>
    <row r="26" spans="1:6" ht="36">
      <c r="A26" s="1" t="s">
        <v>33</v>
      </c>
      <c r="B26" s="18"/>
      <c r="C26" s="9">
        <v>0</v>
      </c>
      <c r="D26" s="9">
        <v>0</v>
      </c>
      <c r="E26" s="6">
        <f t="shared" ref="E26:E27" si="2">IF(C26&gt;0,D26/C26*100,0)</f>
        <v>0</v>
      </c>
      <c r="F26" s="10">
        <f t="shared" si="1"/>
        <v>0</v>
      </c>
    </row>
    <row r="27" spans="1:6" ht="18.600000000000001" thickBot="1">
      <c r="A27" s="24" t="s">
        <v>34</v>
      </c>
      <c r="B27" s="18"/>
      <c r="C27" s="25">
        <v>0</v>
      </c>
      <c r="D27" s="25">
        <v>0</v>
      </c>
      <c r="E27" s="6">
        <f t="shared" si="2"/>
        <v>0</v>
      </c>
      <c r="F27" s="19">
        <f t="shared" si="1"/>
        <v>0</v>
      </c>
    </row>
    <row r="28" spans="1:6" ht="18.600000000000001" thickBot="1">
      <c r="A28" s="26" t="s">
        <v>35</v>
      </c>
      <c r="B28" s="27"/>
      <c r="C28" s="28">
        <f>SUM(C24:C27)</f>
        <v>121844.09123999999</v>
      </c>
      <c r="D28" s="28">
        <f>SUM(D24:D27)</f>
        <v>-16864.322339999999</v>
      </c>
      <c r="E28" s="29">
        <f>D28/C28*100</f>
        <v>-13.840902885296122</v>
      </c>
      <c r="F28" s="30">
        <f t="shared" si="1"/>
        <v>-138708.41357999999</v>
      </c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2023-03-10T09:15:50Z</cp:lastPrinted>
  <dcterms:created xsi:type="dcterms:W3CDTF">2011-01-17T08:47:38Z</dcterms:created>
  <dcterms:modified xsi:type="dcterms:W3CDTF">2023-03-10T09:28:36Z</dcterms:modified>
</cp:coreProperties>
</file>