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23250" windowHeight="10170" activeTab="0"/>
  </bookViews>
  <sheets>
    <sheet name="ию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<sst xmlns="http://schemas.openxmlformats.org/spreadsheetml/2006/main" count="69" uniqueCount="36">
  <si>
    <t>Земельный налог</t>
  </si>
  <si>
    <t>Аренда земли</t>
  </si>
  <si>
    <t>Аренда имущества</t>
  </si>
  <si>
    <t>Продажа имущества</t>
  </si>
  <si>
    <t>Невыясненные поступления</t>
  </si>
  <si>
    <t>ВИДЫ ДОХОДОВ</t>
  </si>
  <si>
    <t>Сроки уплаты</t>
  </si>
  <si>
    <t>План</t>
  </si>
  <si>
    <t>Налог на доходы физических лиц</t>
  </si>
  <si>
    <t>Налог на имущество физических лиц</t>
  </si>
  <si>
    <t>ежемесячно в срок выдачи з/п</t>
  </si>
  <si>
    <t>Единый налог на вмененный доход</t>
  </si>
  <si>
    <t>ежекв.25 числа след.за отчет.мес.</t>
  </si>
  <si>
    <t>Доходы от выдачи патентов на осуществл. предприним.деятельности</t>
  </si>
  <si>
    <t>в зависимости от срока действия патента</t>
  </si>
  <si>
    <t>Единый сельхозналог</t>
  </si>
  <si>
    <t>Государственная пошлина</t>
  </si>
  <si>
    <t>при совершении сделки</t>
  </si>
  <si>
    <t>Плата за негативное возд.на окр.среду</t>
  </si>
  <si>
    <t>ежекв.20 числа след.за отчет.мес.</t>
  </si>
  <si>
    <t>ежемесячно (согласно договорам аренды)</t>
  </si>
  <si>
    <t>ежеквар. до 10 числа послед.месяца квартала, в 4-ом кв - не позднее 15 ноября</t>
  </si>
  <si>
    <t xml:space="preserve">Штрафы </t>
  </si>
  <si>
    <t>Продажа земельных участков</t>
  </si>
  <si>
    <t>Прочие налоги и сборы</t>
  </si>
  <si>
    <t>ИТОГО ДОХОДОВ</t>
  </si>
  <si>
    <t>%</t>
  </si>
  <si>
    <t>Отклонение  ( +,-), тыс.руб.</t>
  </si>
  <si>
    <t>Акцизы</t>
  </si>
  <si>
    <t xml:space="preserve">Факт </t>
  </si>
  <si>
    <t>на</t>
  </si>
  <si>
    <t>01.02.20, 30.04.20, 31.07.20, 31.10.20</t>
  </si>
  <si>
    <t xml:space="preserve">Сведения о выполнении плана поступлений налогов и сборов в бюджет городского округа Саранск за июнь 2020 года </t>
  </si>
  <si>
    <t>Упрощенная система налогообложения</t>
  </si>
  <si>
    <t>01.03.22, 30.04.22, 31.07.22, 31.10.22</t>
  </si>
  <si>
    <t xml:space="preserve">Сведения о выполнении плана поступлений налогов и сборов в бюджет городского округа Саранск за июль 2022 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</si>
</sst>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14" fontId="9" fillId="33" borderId="0" xfId="0" applyNumberFormat="1" applyFont="1" applyFill="1" applyAlignment="1">
      <alignment horizontal="center"/>
    </xf>
    <xf numFmtId="0" fontId="44" fillId="19" borderId="12" xfId="0" applyFont="1" applyFill="1" applyBorder="1" applyAlignment="1">
      <alignment wrapText="1"/>
    </xf>
    <xf numFmtId="164" fontId="42" fillId="0" borderId="13" xfId="0" applyNumberFormat="1" applyFont="1" applyBorder="1" applyAlignment="1">
      <alignment horizontal="center" wrapText="1"/>
    </xf>
    <xf numFmtId="164" fontId="42" fillId="0" borderId="14" xfId="0" applyNumberFormat="1" applyFont="1" applyBorder="1" applyAlignment="1">
      <alignment horizontal="center" wrapText="1"/>
    </xf>
    <xf numFmtId="164" fontId="42" fillId="0" borderId="15" xfId="0" applyNumberFormat="1" applyFont="1" applyBorder="1" applyAlignment="1">
      <alignment horizontal="center" wrapText="1"/>
    </xf>
    <xf numFmtId="164" fontId="43" fillId="19" borderId="16" xfId="0" applyNumberFormat="1" applyFont="1" applyFill="1" applyBorder="1" applyAlignment="1">
      <alignment horizontal="center" wrapText="1"/>
    </xf>
    <xf numFmtId="0" fontId="45" fillId="0" borderId="13" xfId="0" applyFont="1" applyBorder="1" applyAlignment="1">
      <alignment horizontal="left" wrapText="1"/>
    </xf>
    <xf numFmtId="0" fontId="45" fillId="0" borderId="14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19" borderId="12" xfId="0" applyFont="1" applyFill="1" applyBorder="1" applyAlignment="1">
      <alignment horizontal="left" wrapText="1"/>
    </xf>
    <xf numFmtId="165" fontId="42" fillId="0" borderId="17" xfId="0" applyNumberFormat="1" applyFont="1" applyBorder="1" applyAlignment="1">
      <alignment wrapText="1"/>
    </xf>
    <xf numFmtId="164" fontId="42" fillId="0" borderId="18" xfId="0" applyNumberFormat="1" applyFont="1" applyBorder="1" applyAlignment="1">
      <alignment/>
    </xf>
    <xf numFmtId="0" fontId="42" fillId="0" borderId="19" xfId="0" applyFont="1" applyBorder="1" applyAlignment="1">
      <alignment wrapText="1"/>
    </xf>
    <xf numFmtId="0" fontId="0" fillId="0" borderId="15" xfId="0" applyBorder="1" applyAlignment="1">
      <alignment horizontal="left" wrapText="1"/>
    </xf>
    <xf numFmtId="165" fontId="42" fillId="0" borderId="20" xfId="0" applyNumberFormat="1" applyFont="1" applyBorder="1" applyAlignment="1">
      <alignment wrapText="1"/>
    </xf>
    <xf numFmtId="164" fontId="42" fillId="0" borderId="21" xfId="0" applyNumberFormat="1" applyFont="1" applyBorder="1" applyAlignment="1">
      <alignment/>
    </xf>
    <xf numFmtId="165" fontId="43" fillId="19" borderId="22" xfId="0" applyNumberFormat="1" applyFont="1" applyFill="1" applyBorder="1" applyAlignment="1">
      <alignment wrapText="1"/>
    </xf>
    <xf numFmtId="164" fontId="43" fillId="19" borderId="23" xfId="0" applyNumberFormat="1" applyFont="1" applyFill="1" applyBorder="1" applyAlignment="1">
      <alignment wrapText="1"/>
    </xf>
    <xf numFmtId="164" fontId="42" fillId="0" borderId="14" xfId="0" applyNumberFormat="1" applyFont="1" applyBorder="1" applyAlignment="1">
      <alignment wrapText="1"/>
    </xf>
    <xf numFmtId="14" fontId="45" fillId="0" borderId="14" xfId="0" applyNumberFormat="1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64" fontId="43" fillId="0" borderId="28" xfId="0" applyNumberFormat="1" applyFont="1" applyBorder="1" applyAlignment="1">
      <alignment horizontal="center" vertical="center"/>
    </xf>
    <xf numFmtId="164" fontId="43" fillId="0" borderId="29" xfId="0" applyNumberFormat="1" applyFont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38.7109375" style="0" customWidth="1"/>
    <col min="2" max="2" width="22.421875" style="15" customWidth="1"/>
    <col min="3" max="3" width="16.00390625" style="0" customWidth="1"/>
    <col min="4" max="4" width="12.8515625" style="0" customWidth="1"/>
    <col min="5" max="5" width="15.00390625" style="0" customWidth="1"/>
    <col min="6" max="6" width="14.140625" style="0" customWidth="1"/>
  </cols>
  <sheetData>
    <row r="1" spans="1:5" ht="18.75">
      <c r="A1" s="29"/>
      <c r="B1" s="29"/>
      <c r="C1" s="29"/>
      <c r="D1" s="29"/>
      <c r="E1" s="29"/>
    </row>
    <row r="2" spans="1:6" ht="15" customHeight="1">
      <c r="A2" s="30" t="s">
        <v>35</v>
      </c>
      <c r="B2" s="30"/>
      <c r="C2" s="30"/>
      <c r="D2" s="30"/>
      <c r="E2" s="30"/>
      <c r="F2" s="30"/>
    </row>
    <row r="3" spans="1:6" ht="22.5" customHeight="1">
      <c r="A3" s="30"/>
      <c r="B3" s="30"/>
      <c r="C3" s="30"/>
      <c r="D3" s="30"/>
      <c r="E3" s="30"/>
      <c r="F3" s="30"/>
    </row>
    <row r="4" spans="1:4" ht="19.5" thickBot="1">
      <c r="A4" s="3"/>
      <c r="B4" s="4" t="s">
        <v>30</v>
      </c>
      <c r="C4" s="5">
        <v>44774</v>
      </c>
      <c r="D4" s="3"/>
    </row>
    <row r="5" spans="1:6" ht="15" customHeight="1">
      <c r="A5" s="31" t="s">
        <v>5</v>
      </c>
      <c r="B5" s="33" t="s">
        <v>6</v>
      </c>
      <c r="C5" s="35" t="s">
        <v>7</v>
      </c>
      <c r="D5" s="37" t="s">
        <v>29</v>
      </c>
      <c r="E5" s="39" t="s">
        <v>26</v>
      </c>
      <c r="F5" s="41" t="s">
        <v>27</v>
      </c>
    </row>
    <row r="6" spans="1:6" ht="43.5" customHeight="1" thickBot="1">
      <c r="A6" s="32"/>
      <c r="B6" s="34"/>
      <c r="C6" s="36"/>
      <c r="D6" s="38"/>
      <c r="E6" s="40"/>
      <c r="F6" s="42"/>
    </row>
    <row r="7" spans="1:6" ht="37.5">
      <c r="A7" s="1" t="s">
        <v>8</v>
      </c>
      <c r="B7" s="11" t="s">
        <v>10</v>
      </c>
      <c r="C7" s="7">
        <v>189446.9</v>
      </c>
      <c r="D7" s="7">
        <v>206848.7</v>
      </c>
      <c r="E7" s="18">
        <f aca="true" t="shared" si="0" ref="E7:E24">IF(C7&gt;0,D7/C7*100,0)</f>
        <v>109.18558181738524</v>
      </c>
      <c r="F7" s="19">
        <f aca="true" t="shared" si="1" ref="F7:F23">D7-C7</f>
        <v>17401.800000000017</v>
      </c>
    </row>
    <row r="8" spans="1:6" ht="37.5">
      <c r="A8" s="2" t="s">
        <v>9</v>
      </c>
      <c r="B8" s="27">
        <v>44896</v>
      </c>
      <c r="C8" s="8">
        <v>1795.5</v>
      </c>
      <c r="D8" s="8">
        <v>1046.2</v>
      </c>
      <c r="E8" s="18">
        <f t="shared" si="0"/>
        <v>58.26789195210248</v>
      </c>
      <c r="F8" s="19">
        <f t="shared" si="1"/>
        <v>-749.3</v>
      </c>
    </row>
    <row r="9" spans="1:6" ht="30.75">
      <c r="A9" s="2" t="s">
        <v>0</v>
      </c>
      <c r="B9" s="28" t="s">
        <v>34</v>
      </c>
      <c r="C9" s="8">
        <v>62360.9</v>
      </c>
      <c r="D9" s="8">
        <v>71480.8</v>
      </c>
      <c r="E9" s="18">
        <f t="shared" si="0"/>
        <v>114.62438803801743</v>
      </c>
      <c r="F9" s="19">
        <f t="shared" si="1"/>
        <v>9119.900000000001</v>
      </c>
    </row>
    <row r="10" spans="1:6" ht="37.5">
      <c r="A10" s="2" t="s">
        <v>11</v>
      </c>
      <c r="B10" s="13" t="s">
        <v>12</v>
      </c>
      <c r="C10" s="8">
        <v>0</v>
      </c>
      <c r="D10" s="8">
        <v>41.2</v>
      </c>
      <c r="E10" s="18">
        <f t="shared" si="0"/>
        <v>0</v>
      </c>
      <c r="F10" s="19">
        <f t="shared" si="1"/>
        <v>41.2</v>
      </c>
    </row>
    <row r="11" spans="1:6" ht="47.25" customHeight="1">
      <c r="A11" s="2" t="s">
        <v>28</v>
      </c>
      <c r="B11" s="13"/>
      <c r="C11" s="8">
        <v>3331.5</v>
      </c>
      <c r="D11" s="8">
        <v>3972.5</v>
      </c>
      <c r="E11" s="18">
        <f t="shared" si="0"/>
        <v>119.24058232027615</v>
      </c>
      <c r="F11" s="19">
        <f t="shared" si="1"/>
        <v>641</v>
      </c>
    </row>
    <row r="12" spans="1:6" ht="47.25" customHeight="1">
      <c r="A12" s="2" t="s">
        <v>33</v>
      </c>
      <c r="B12" s="13"/>
      <c r="C12" s="8">
        <v>29872.4</v>
      </c>
      <c r="D12" s="8">
        <v>32253.9</v>
      </c>
      <c r="E12" s="18">
        <f t="shared" si="0"/>
        <v>107.97224193569986</v>
      </c>
      <c r="F12" s="19">
        <f t="shared" si="1"/>
        <v>2381.5</v>
      </c>
    </row>
    <row r="13" spans="1:6" ht="56.25">
      <c r="A13" s="2" t="s">
        <v>13</v>
      </c>
      <c r="B13" s="13" t="s">
        <v>14</v>
      </c>
      <c r="C13" s="8">
        <v>5000</v>
      </c>
      <c r="D13" s="8">
        <v>3079.1</v>
      </c>
      <c r="E13" s="18">
        <f t="shared" si="0"/>
        <v>61.582</v>
      </c>
      <c r="F13" s="19">
        <f t="shared" si="1"/>
        <v>-1920.9</v>
      </c>
    </row>
    <row r="14" spans="1:6" ht="27">
      <c r="A14" s="2" t="s">
        <v>15</v>
      </c>
      <c r="B14" s="13" t="s">
        <v>12</v>
      </c>
      <c r="C14" s="8">
        <v>1239.9</v>
      </c>
      <c r="D14" s="8">
        <v>143.3</v>
      </c>
      <c r="E14" s="18">
        <f t="shared" si="0"/>
        <v>11.557383659972578</v>
      </c>
      <c r="F14" s="19">
        <f t="shared" si="1"/>
        <v>-1096.6000000000001</v>
      </c>
    </row>
    <row r="15" spans="1:6" ht="18.75">
      <c r="A15" s="2" t="s">
        <v>16</v>
      </c>
      <c r="B15" s="13" t="s">
        <v>17</v>
      </c>
      <c r="C15" s="8">
        <v>3906.3</v>
      </c>
      <c r="D15" s="8">
        <v>4317.1</v>
      </c>
      <c r="E15" s="18">
        <f t="shared" si="0"/>
        <v>110.516345390779</v>
      </c>
      <c r="F15" s="19">
        <f t="shared" si="1"/>
        <v>410.8000000000002</v>
      </c>
    </row>
    <row r="16" spans="1:6" ht="37.5">
      <c r="A16" s="2" t="s">
        <v>18</v>
      </c>
      <c r="B16" s="13" t="s">
        <v>19</v>
      </c>
      <c r="C16" s="8">
        <v>1050</v>
      </c>
      <c r="D16" s="8">
        <v>866.3</v>
      </c>
      <c r="E16" s="18">
        <f t="shared" si="0"/>
        <v>82.5047619047619</v>
      </c>
      <c r="F16" s="19">
        <f t="shared" si="1"/>
        <v>-183.70000000000005</v>
      </c>
    </row>
    <row r="17" spans="1:6" ht="27">
      <c r="A17" s="2" t="s">
        <v>2</v>
      </c>
      <c r="B17" s="13" t="s">
        <v>20</v>
      </c>
      <c r="C17" s="8">
        <v>5079.9</v>
      </c>
      <c r="D17" s="8">
        <v>5627.2</v>
      </c>
      <c r="E17" s="18">
        <f t="shared" si="0"/>
        <v>110.77383413059312</v>
      </c>
      <c r="F17" s="19">
        <f t="shared" si="1"/>
        <v>547.3000000000002</v>
      </c>
    </row>
    <row r="18" spans="1:6" ht="52.5">
      <c r="A18" s="2" t="s">
        <v>1</v>
      </c>
      <c r="B18" s="13" t="s">
        <v>21</v>
      </c>
      <c r="C18" s="8">
        <v>5700</v>
      </c>
      <c r="D18" s="8">
        <v>9805</v>
      </c>
      <c r="E18" s="18">
        <f t="shared" si="0"/>
        <v>172.01754385964912</v>
      </c>
      <c r="F18" s="19">
        <f t="shared" si="1"/>
        <v>4105</v>
      </c>
    </row>
    <row r="19" spans="1:6" ht="18.75">
      <c r="A19" s="2" t="s">
        <v>22</v>
      </c>
      <c r="B19" s="12"/>
      <c r="C19" s="8">
        <v>3105.7</v>
      </c>
      <c r="D19" s="8">
        <v>9732</v>
      </c>
      <c r="E19" s="18">
        <f t="shared" si="0"/>
        <v>313.35930708052933</v>
      </c>
      <c r="F19" s="19">
        <f t="shared" si="1"/>
        <v>6626.3</v>
      </c>
    </row>
    <row r="20" spans="1:6" ht="18.75">
      <c r="A20" s="2" t="s">
        <v>3</v>
      </c>
      <c r="B20" s="14"/>
      <c r="C20" s="8">
        <v>2450</v>
      </c>
      <c r="D20" s="8">
        <v>3178.6</v>
      </c>
      <c r="E20" s="18">
        <f t="shared" si="0"/>
        <v>129.73877551020408</v>
      </c>
      <c r="F20" s="19">
        <f t="shared" si="1"/>
        <v>728.5999999999999</v>
      </c>
    </row>
    <row r="21" spans="1:6" ht="18.75">
      <c r="A21" s="2" t="s">
        <v>23</v>
      </c>
      <c r="B21" s="14"/>
      <c r="C21" s="8">
        <v>4108.7</v>
      </c>
      <c r="D21" s="8">
        <v>5309.4</v>
      </c>
      <c r="E21" s="18">
        <f t="shared" si="0"/>
        <v>129.22335531920072</v>
      </c>
      <c r="F21" s="19">
        <f t="shared" si="1"/>
        <v>1200.6999999999998</v>
      </c>
    </row>
    <row r="22" spans="1:6" ht="18.75">
      <c r="A22" s="2" t="s">
        <v>4</v>
      </c>
      <c r="B22" s="14"/>
      <c r="C22" s="8">
        <v>0</v>
      </c>
      <c r="D22" s="8">
        <v>-21.4</v>
      </c>
      <c r="E22" s="18">
        <f t="shared" si="0"/>
        <v>0</v>
      </c>
      <c r="F22" s="19">
        <f t="shared" si="1"/>
        <v>-21.4</v>
      </c>
    </row>
    <row r="23" spans="1:6" ht="19.5" thickBot="1">
      <c r="A23" s="20" t="s">
        <v>24</v>
      </c>
      <c r="B23" s="21"/>
      <c r="C23" s="8">
        <v>7886.6</v>
      </c>
      <c r="D23" s="9">
        <v>12881</v>
      </c>
      <c r="E23" s="22">
        <f t="shared" si="0"/>
        <v>163.3276697182563</v>
      </c>
      <c r="F23" s="23">
        <f t="shared" si="1"/>
        <v>4994.4</v>
      </c>
    </row>
    <row r="24" spans="1:6" ht="19.5" thickBot="1">
      <c r="A24" s="6" t="s">
        <v>25</v>
      </c>
      <c r="B24" s="17"/>
      <c r="C24" s="10">
        <f>C7+C8+C9+C10+C11+C12+C13+C14+C15+C16+C17+C18+C19+C20+C21+C22+C23</f>
        <v>326334.30000000005</v>
      </c>
      <c r="D24" s="10">
        <f>D7+D8+D9+D10+D11+D12+D13+D14+D15+D16+D17+D18+D19+D20+D21+D22+D23</f>
        <v>370560.89999999997</v>
      </c>
      <c r="E24" s="24">
        <f t="shared" si="0"/>
        <v>113.55254412423086</v>
      </c>
      <c r="F24" s="25">
        <f>D24-C24</f>
        <v>44226.59999999992</v>
      </c>
    </row>
    <row r="26" spans="4:6" ht="15">
      <c r="D26" s="16"/>
      <c r="F26" s="16"/>
    </row>
  </sheetData>
  <sheetProtection/>
  <mergeCells count="8">
    <mergeCell ref="A1:E1"/>
    <mergeCell ref="A2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8.7109375" style="0" customWidth="1"/>
    <col min="2" max="2" width="22.421875" style="15" customWidth="1"/>
    <col min="3" max="3" width="16.00390625" style="0" customWidth="1"/>
    <col min="4" max="4" width="12.8515625" style="0" customWidth="1"/>
    <col min="5" max="5" width="15.00390625" style="0" customWidth="1"/>
    <col min="6" max="6" width="14.140625" style="0" customWidth="1"/>
  </cols>
  <sheetData>
    <row r="1" spans="1:5" ht="18.75">
      <c r="A1" s="29"/>
      <c r="B1" s="29"/>
      <c r="C1" s="29"/>
      <c r="D1" s="29"/>
      <c r="E1" s="29"/>
    </row>
    <row r="2" spans="1:6" ht="15" customHeight="1">
      <c r="A2" s="30" t="s">
        <v>32</v>
      </c>
      <c r="B2" s="30"/>
      <c r="C2" s="30"/>
      <c r="D2" s="30"/>
      <c r="E2" s="30"/>
      <c r="F2" s="30"/>
    </row>
    <row r="3" spans="1:6" ht="22.5" customHeight="1">
      <c r="A3" s="30"/>
      <c r="B3" s="30"/>
      <c r="C3" s="30"/>
      <c r="D3" s="30"/>
      <c r="E3" s="30"/>
      <c r="F3" s="30"/>
    </row>
    <row r="4" spans="1:4" ht="19.5" thickBot="1">
      <c r="A4" s="3"/>
      <c r="B4" s="4" t="s">
        <v>30</v>
      </c>
      <c r="C4" s="5">
        <v>44013</v>
      </c>
      <c r="D4" s="3"/>
    </row>
    <row r="5" spans="1:6" ht="15" customHeight="1">
      <c r="A5" s="31" t="s">
        <v>5</v>
      </c>
      <c r="B5" s="33" t="s">
        <v>6</v>
      </c>
      <c r="C5" s="35" t="s">
        <v>7</v>
      </c>
      <c r="D5" s="37" t="s">
        <v>29</v>
      </c>
      <c r="E5" s="39" t="s">
        <v>26</v>
      </c>
      <c r="F5" s="41" t="s">
        <v>27</v>
      </c>
    </row>
    <row r="6" spans="1:6" ht="43.5" customHeight="1" thickBot="1">
      <c r="A6" s="32"/>
      <c r="B6" s="34"/>
      <c r="C6" s="36"/>
      <c r="D6" s="38"/>
      <c r="E6" s="40"/>
      <c r="F6" s="42"/>
    </row>
    <row r="7" spans="1:6" ht="37.5">
      <c r="A7" s="1" t="s">
        <v>8</v>
      </c>
      <c r="B7" s="11" t="s">
        <v>10</v>
      </c>
      <c r="C7" s="7">
        <v>130600</v>
      </c>
      <c r="D7" s="7">
        <v>130718.57667000001</v>
      </c>
      <c r="E7" s="18">
        <f aca="true" t="shared" si="0" ref="E7:E23">IF(C7&gt;0,D7/C7*100,0)</f>
        <v>100.09079377488514</v>
      </c>
      <c r="F7" s="19">
        <f aca="true" t="shared" si="1" ref="F7:F22">D7-C7</f>
        <v>118.57667000000947</v>
      </c>
    </row>
    <row r="8" spans="1:6" ht="37.5">
      <c r="A8" s="2" t="s">
        <v>9</v>
      </c>
      <c r="B8" s="27">
        <v>44166</v>
      </c>
      <c r="C8" s="8">
        <v>865</v>
      </c>
      <c r="D8" s="8">
        <v>867.3436899999999</v>
      </c>
      <c r="E8" s="18">
        <f t="shared" si="0"/>
        <v>100.27094682080924</v>
      </c>
      <c r="F8" s="19">
        <f t="shared" si="1"/>
        <v>2.343689999999924</v>
      </c>
    </row>
    <row r="9" spans="1:6" ht="30.75">
      <c r="A9" s="2" t="s">
        <v>0</v>
      </c>
      <c r="B9" s="28" t="s">
        <v>31</v>
      </c>
      <c r="C9" s="8">
        <v>19600</v>
      </c>
      <c r="D9" s="8">
        <v>19619.562530000003</v>
      </c>
      <c r="E9" s="18">
        <f t="shared" si="0"/>
        <v>100.09980882653062</v>
      </c>
      <c r="F9" s="19">
        <f t="shared" si="1"/>
        <v>19.56253000000288</v>
      </c>
    </row>
    <row r="10" spans="1:6" ht="37.5">
      <c r="A10" s="2" t="s">
        <v>11</v>
      </c>
      <c r="B10" s="13" t="s">
        <v>12</v>
      </c>
      <c r="C10" s="8">
        <v>4120</v>
      </c>
      <c r="D10" s="8">
        <v>4122.234780000001</v>
      </c>
      <c r="E10" s="18">
        <f t="shared" si="0"/>
        <v>100.05424223300972</v>
      </c>
      <c r="F10" s="19">
        <f t="shared" si="1"/>
        <v>2.2347800000006828</v>
      </c>
    </row>
    <row r="11" spans="1:6" ht="47.25" customHeight="1">
      <c r="A11" s="2" t="s">
        <v>28</v>
      </c>
      <c r="B11" s="13"/>
      <c r="C11" s="8">
        <v>1835</v>
      </c>
      <c r="D11" s="8">
        <v>1838.9273099999998</v>
      </c>
      <c r="E11" s="18">
        <f t="shared" si="0"/>
        <v>100.21402234332425</v>
      </c>
      <c r="F11" s="19">
        <f t="shared" si="1"/>
        <v>3.9273099999998067</v>
      </c>
    </row>
    <row r="12" spans="1:6" ht="56.25">
      <c r="A12" s="2" t="s">
        <v>13</v>
      </c>
      <c r="B12" s="13" t="s">
        <v>14</v>
      </c>
      <c r="C12" s="8">
        <v>381</v>
      </c>
      <c r="D12" s="8">
        <v>380.98947000000004</v>
      </c>
      <c r="E12" s="18">
        <f t="shared" si="0"/>
        <v>99.99723622047244</v>
      </c>
      <c r="F12" s="19">
        <f t="shared" si="1"/>
        <v>-0.010529999999960182</v>
      </c>
    </row>
    <row r="13" spans="1:6" ht="27">
      <c r="A13" s="2" t="s">
        <v>15</v>
      </c>
      <c r="B13" s="13" t="s">
        <v>12</v>
      </c>
      <c r="C13" s="8">
        <v>0</v>
      </c>
      <c r="D13" s="8">
        <v>0.00041999999999999996</v>
      </c>
      <c r="E13" s="18">
        <f t="shared" si="0"/>
        <v>0</v>
      </c>
      <c r="F13" s="19">
        <f t="shared" si="1"/>
        <v>0.00041999999999999996</v>
      </c>
    </row>
    <row r="14" spans="1:6" ht="18.75">
      <c r="A14" s="2" t="s">
        <v>16</v>
      </c>
      <c r="B14" s="13" t="s">
        <v>17</v>
      </c>
      <c r="C14" s="8">
        <v>3800</v>
      </c>
      <c r="D14" s="8">
        <v>3802.5377200000003</v>
      </c>
      <c r="E14" s="18">
        <f t="shared" si="0"/>
        <v>100.06678210526316</v>
      </c>
      <c r="F14" s="19">
        <f t="shared" si="1"/>
        <v>2.537720000000263</v>
      </c>
    </row>
    <row r="15" spans="1:6" ht="37.5">
      <c r="A15" s="2" t="s">
        <v>18</v>
      </c>
      <c r="B15" s="13" t="s">
        <v>19</v>
      </c>
      <c r="C15" s="8">
        <v>70</v>
      </c>
      <c r="D15" s="8">
        <v>72.97261</v>
      </c>
      <c r="E15" s="18">
        <f t="shared" si="0"/>
        <v>104.24658571428571</v>
      </c>
      <c r="F15" s="19">
        <f t="shared" si="1"/>
        <v>2.972610000000003</v>
      </c>
    </row>
    <row r="16" spans="1:6" ht="27">
      <c r="A16" s="2" t="s">
        <v>2</v>
      </c>
      <c r="B16" s="13" t="s">
        <v>20</v>
      </c>
      <c r="C16" s="8">
        <v>4530</v>
      </c>
      <c r="D16" s="8">
        <v>4532.3</v>
      </c>
      <c r="E16" s="18">
        <f t="shared" si="0"/>
        <v>100.05077262693156</v>
      </c>
      <c r="F16" s="19">
        <f t="shared" si="1"/>
        <v>2.300000000000182</v>
      </c>
    </row>
    <row r="17" spans="1:6" ht="52.5">
      <c r="A17" s="2" t="s">
        <v>1</v>
      </c>
      <c r="B17" s="13" t="s">
        <v>21</v>
      </c>
      <c r="C17" s="26">
        <v>11602.8</v>
      </c>
      <c r="D17" s="26">
        <v>11602.76083</v>
      </c>
      <c r="E17" s="18">
        <f t="shared" si="0"/>
        <v>99.99966240907368</v>
      </c>
      <c r="F17" s="19">
        <f t="shared" si="1"/>
        <v>-0.039170000000012806</v>
      </c>
    </row>
    <row r="18" spans="1:6" ht="18.75">
      <c r="A18" s="2" t="s">
        <v>22</v>
      </c>
      <c r="B18" s="12"/>
      <c r="C18" s="8">
        <v>5624</v>
      </c>
      <c r="D18" s="26">
        <v>5625.803489999999</v>
      </c>
      <c r="E18" s="18">
        <f t="shared" si="0"/>
        <v>100.03206774537693</v>
      </c>
      <c r="F18" s="19">
        <f t="shared" si="1"/>
        <v>1.8034899999993286</v>
      </c>
    </row>
    <row r="19" spans="1:6" ht="18.75">
      <c r="A19" s="2" t="s">
        <v>3</v>
      </c>
      <c r="B19" s="14"/>
      <c r="C19" s="8">
        <v>3760</v>
      </c>
      <c r="D19" s="8">
        <v>3762.6704299999997</v>
      </c>
      <c r="E19" s="18">
        <f t="shared" si="0"/>
        <v>100.07102207446808</v>
      </c>
      <c r="F19" s="19">
        <f t="shared" si="1"/>
        <v>2.6704299999996692</v>
      </c>
    </row>
    <row r="20" spans="1:6" ht="18.75">
      <c r="A20" s="2" t="s">
        <v>23</v>
      </c>
      <c r="B20" s="14"/>
      <c r="C20" s="8">
        <v>1458.5</v>
      </c>
      <c r="D20" s="8">
        <v>1458.51807</v>
      </c>
      <c r="E20" s="18">
        <f t="shared" si="0"/>
        <v>100.00123894412067</v>
      </c>
      <c r="F20" s="19">
        <f t="shared" si="1"/>
        <v>0.018070000000079744</v>
      </c>
    </row>
    <row r="21" spans="1:6" ht="18.75">
      <c r="A21" s="2" t="s">
        <v>4</v>
      </c>
      <c r="B21" s="14"/>
      <c r="C21" s="8">
        <v>0</v>
      </c>
      <c r="D21" s="8">
        <v>-27.404040000000006</v>
      </c>
      <c r="E21" s="18">
        <f t="shared" si="0"/>
        <v>0</v>
      </c>
      <c r="F21" s="19">
        <f t="shared" si="1"/>
        <v>-27.404040000000006</v>
      </c>
    </row>
    <row r="22" spans="1:6" ht="19.5" thickBot="1">
      <c r="A22" s="20" t="s">
        <v>24</v>
      </c>
      <c r="B22" s="21"/>
      <c r="C22" s="9">
        <v>5813.2</v>
      </c>
      <c r="D22" s="9">
        <v>6150.6</v>
      </c>
      <c r="E22" s="22">
        <f t="shared" si="0"/>
        <v>105.80403220257347</v>
      </c>
      <c r="F22" s="23">
        <f t="shared" si="1"/>
        <v>337.40000000000055</v>
      </c>
    </row>
    <row r="23" spans="1:6" ht="19.5" thickBot="1">
      <c r="A23" s="6" t="s">
        <v>25</v>
      </c>
      <c r="B23" s="17"/>
      <c r="C23" s="10">
        <f>C7+C8+C9+C10+C11+C12+C13+C14+C15+C16+C17+C18+C19+C20+C21+C22</f>
        <v>194059.5</v>
      </c>
      <c r="D23" s="10">
        <f>D7+D8+D9+D10+D11+D12+D13+D14+D15+D16+D17+D18+D19+D20+D21+D22</f>
        <v>194528.39398</v>
      </c>
      <c r="E23" s="24">
        <f t="shared" si="0"/>
        <v>100.24162382155988</v>
      </c>
      <c r="F23" s="25">
        <f>D23-C23</f>
        <v>468.89397999999346</v>
      </c>
    </row>
    <row r="25" spans="4:6" ht="15">
      <c r="D25" s="16"/>
      <c r="F25" s="16"/>
    </row>
  </sheetData>
  <sheetProtection/>
  <mergeCells count="8">
    <mergeCell ref="A1:E1"/>
    <mergeCell ref="A2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kro4</cp:lastModifiedBy>
  <cp:lastPrinted>2018-03-06T06:20:41Z</cp:lastPrinted>
  <dcterms:created xsi:type="dcterms:W3CDTF">2011-01-17T08:47:38Z</dcterms:created>
  <dcterms:modified xsi:type="dcterms:W3CDTF">2022-08-11T06:27:26Z</dcterms:modified>
  <cp:category/>
  <cp:version/>
  <cp:contentType/>
  <cp:contentStatus/>
</cp:coreProperties>
</file>