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март" sheetId="45" r:id="rId1"/>
  </sheets>
  <calcPr calcId="125725"/>
</workbook>
</file>

<file path=xl/calcChain.xml><?xml version="1.0" encoding="utf-8"?>
<calcChain xmlns="http://schemas.openxmlformats.org/spreadsheetml/2006/main">
  <c r="C24" i="45"/>
  <c r="F23"/>
  <c r="E23"/>
  <c r="E22"/>
  <c r="F22"/>
  <c r="F21"/>
  <c r="F20"/>
  <c r="F19"/>
  <c r="E18"/>
  <c r="F17"/>
  <c r="E17"/>
  <c r="E16"/>
  <c r="F16"/>
  <c r="F15"/>
  <c r="E14"/>
  <c r="F13"/>
  <c r="E12"/>
  <c r="F11"/>
  <c r="E10"/>
  <c r="F9"/>
  <c r="E8"/>
  <c r="F7"/>
  <c r="E9" l="1"/>
  <c r="D24"/>
  <c r="E19"/>
  <c r="E20"/>
  <c r="E13"/>
  <c r="E7"/>
  <c r="E11"/>
  <c r="E15"/>
  <c r="F8"/>
  <c r="F10"/>
  <c r="F12"/>
  <c r="F14"/>
  <c r="F18"/>
  <c r="E21"/>
  <c r="E24" l="1"/>
  <c r="F24"/>
</calcChain>
</file>

<file path=xl/sharedStrings.xml><?xml version="1.0" encoding="utf-8"?>
<sst xmlns="http://schemas.openxmlformats.org/spreadsheetml/2006/main" count="34" uniqueCount="33">
  <si>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</si>
  <si>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</si>
  <si>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</si>
  <si>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</si>
  <si>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</si>
  <si>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</si>
  <si>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</si>
  <si>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</si>
  <si>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</si>
  <si>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</si>
  <si>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</si>
  <si>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</si>
  <si>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</si>
  <si>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</si>
  <si>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</si>
  <si>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</si>
  <si>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</si>
  <si>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</si>
  <si>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</si>
  <si>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</si>
  <si>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</si>
  <si>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</si>
  <si>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</si>
  <si>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</si>
  <si>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</si>
  <si>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</si>
  <si>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</si>
  <si>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</si>
  <si>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>на</t>
  </si>
  <si>
    <t>Факт нарастающим итогом с начала месяца</t>
  </si>
  <si>
    <t>Упрощенная система налогообложения</t>
  </si>
  <si>
    <t>01.03.23, 30.04.23, 31.07.23, 31.10.23</t>
  </si>
  <si>
    <t xml:space="preserve">Сведения о выполнении плана поступлений налогов и сборов в бюджет городского округа Саранск за март 2023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</si>
</sst>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4" xfId="0" applyFont="1" applyFill="1" applyBorder="1" applyAlignment="1">
      <alignment wrapText="1"/>
    </xf>
    <xf numFmtId="0" fontId="0" fillId="0" borderId="0" xfId="0" applyAlignment="1">
      <alignment horizontal="left"/>
    </xf>
    <xf numFmtId="165" fontId="7" fillId="0" borderId="4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165" fontId="7" fillId="0" borderId="16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2" fillId="2" borderId="19" xfId="0" applyNumberFormat="1" applyFont="1" applyFill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13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H34" sqref="H34"/>
    </sheetView>
  </sheetViews>
  <sheetFormatPr defaultRowHeight="14.4"/>
  <cols>
    <col min="1" max="1" width="38.6640625" customWidth="1"/>
    <col min="2" max="2" width="22.44140625" style="7" customWidth="1"/>
    <col min="3" max="3" width="14.88671875" customWidth="1"/>
    <col min="4" max="4" width="14.33203125" customWidth="1"/>
    <col min="5" max="5" width="12.88671875" customWidth="1"/>
    <col min="6" max="6" width="14.109375" customWidth="1"/>
  </cols>
  <sheetData>
    <row r="1" spans="1:6" ht="18">
      <c r="A1" s="28"/>
      <c r="B1" s="28"/>
      <c r="C1" s="28"/>
      <c r="D1" s="28"/>
      <c r="E1" s="28"/>
    </row>
    <row r="2" spans="1:6" ht="15" customHeight="1">
      <c r="A2" s="29" t="s">
        <v>32</v>
      </c>
      <c r="B2" s="29"/>
      <c r="C2" s="29"/>
      <c r="D2" s="29"/>
      <c r="E2" s="29"/>
      <c r="F2" s="29"/>
    </row>
    <row r="3" spans="1:6" ht="22.5" customHeight="1">
      <c r="A3" s="29"/>
      <c r="B3" s="29"/>
      <c r="C3" s="29"/>
      <c r="D3" s="29"/>
      <c r="E3" s="29"/>
      <c r="F3" s="29"/>
    </row>
    <row r="4" spans="1:6" ht="18.600000000000001" thickBot="1">
      <c r="A4" s="3"/>
      <c r="B4" s="4" t="s">
        <v>28</v>
      </c>
      <c r="C4" s="5">
        <v>45017</v>
      </c>
      <c r="D4" s="3"/>
    </row>
    <row r="5" spans="1:6" ht="15" customHeight="1">
      <c r="A5" s="30" t="s">
        <v>5</v>
      </c>
      <c r="B5" s="32" t="s">
        <v>6</v>
      </c>
      <c r="C5" s="34" t="s">
        <v>7</v>
      </c>
      <c r="D5" s="36" t="s">
        <v>29</v>
      </c>
      <c r="E5" s="32" t="s">
        <v>25</v>
      </c>
      <c r="F5" s="38" t="s">
        <v>26</v>
      </c>
    </row>
    <row r="6" spans="1:6" ht="43.5" customHeight="1" thickBot="1">
      <c r="A6" s="31"/>
      <c r="B6" s="33"/>
      <c r="C6" s="35"/>
      <c r="D6" s="37"/>
      <c r="E6" s="33"/>
      <c r="F6" s="39"/>
    </row>
    <row r="7" spans="1:6" ht="29.4">
      <c r="A7" s="1" t="s">
        <v>8</v>
      </c>
      <c r="B7" s="12" t="s">
        <v>10</v>
      </c>
      <c r="C7" s="20">
        <v>265947</v>
      </c>
      <c r="D7" s="20">
        <v>238506.75432000001</v>
      </c>
      <c r="E7" s="8">
        <f>IF(C7&gt;0,D7/C7*100,0)</f>
        <v>89.682062335728546</v>
      </c>
      <c r="F7" s="24">
        <f>D7-C7</f>
        <v>-27440.245679999993</v>
      </c>
    </row>
    <row r="8" spans="1:6" ht="36">
      <c r="A8" s="2" t="s">
        <v>9</v>
      </c>
      <c r="B8" s="40">
        <v>45261</v>
      </c>
      <c r="C8" s="21">
        <v>1367.4</v>
      </c>
      <c r="D8" s="21">
        <v>3345.8968999999993</v>
      </c>
      <c r="E8" s="8">
        <f t="shared" ref="E8:E22" si="0">IF(C8&gt;0,D8/C8*100,0)</f>
        <v>244.69042708790397</v>
      </c>
      <c r="F8" s="24">
        <f t="shared" ref="F8:F23" si="1">D8-C8</f>
        <v>1978.4968999999992</v>
      </c>
    </row>
    <row r="9" spans="1:6" ht="29.4">
      <c r="A9" s="2" t="s">
        <v>0</v>
      </c>
      <c r="B9" s="11" t="s">
        <v>31</v>
      </c>
      <c r="C9" s="21">
        <v>75106.7</v>
      </c>
      <c r="D9" s="21">
        <v>59728.660029999999</v>
      </c>
      <c r="E9" s="8">
        <f t="shared" si="0"/>
        <v>79.525075698972259</v>
      </c>
      <c r="F9" s="24">
        <f>D9-C9</f>
        <v>-15378.039969999998</v>
      </c>
    </row>
    <row r="10" spans="1:6" ht="36">
      <c r="A10" s="2" t="s">
        <v>11</v>
      </c>
      <c r="B10" s="13" t="s">
        <v>12</v>
      </c>
      <c r="C10" s="21">
        <v>0</v>
      </c>
      <c r="D10" s="21">
        <v>1138.6712800000003</v>
      </c>
      <c r="E10" s="8">
        <f t="shared" si="0"/>
        <v>0</v>
      </c>
      <c r="F10" s="24">
        <f t="shared" si="1"/>
        <v>1138.6712800000003</v>
      </c>
    </row>
    <row r="11" spans="1:6" ht="47.25" customHeight="1">
      <c r="A11" s="14" t="s">
        <v>27</v>
      </c>
      <c r="B11" s="15"/>
      <c r="C11" s="21">
        <v>6077.4</v>
      </c>
      <c r="D11" s="21">
        <v>5809.2918599999994</v>
      </c>
      <c r="E11" s="8">
        <f t="shared" si="0"/>
        <v>95.588440122420764</v>
      </c>
      <c r="F11" s="24">
        <f t="shared" si="1"/>
        <v>-268.10814000000028</v>
      </c>
    </row>
    <row r="12" spans="1:6" ht="36">
      <c r="A12" s="14" t="s">
        <v>30</v>
      </c>
      <c r="B12" s="15"/>
      <c r="C12" s="21">
        <v>52123.199999999997</v>
      </c>
      <c r="D12" s="21">
        <v>39208.432739999997</v>
      </c>
      <c r="E12" s="8">
        <f t="shared" si="0"/>
        <v>75.222612464315304</v>
      </c>
      <c r="F12" s="24">
        <f t="shared" si="1"/>
        <v>-12914.767260000001</v>
      </c>
    </row>
    <row r="13" spans="1:6" ht="54">
      <c r="A13" s="2" t="s">
        <v>13</v>
      </c>
      <c r="B13" s="13" t="s">
        <v>14</v>
      </c>
      <c r="C13" s="21">
        <v>23312.5</v>
      </c>
      <c r="D13" s="21">
        <v>2392.6242800000005</v>
      </c>
      <c r="E13" s="8">
        <f t="shared" si="0"/>
        <v>10.263267689008044</v>
      </c>
      <c r="F13" s="24">
        <f t="shared" si="1"/>
        <v>-20919.87572</v>
      </c>
    </row>
    <row r="14" spans="1:6" ht="28.2">
      <c r="A14" s="2" t="s">
        <v>15</v>
      </c>
      <c r="B14" s="13" t="s">
        <v>12</v>
      </c>
      <c r="C14" s="21">
        <v>1558.8</v>
      </c>
      <c r="D14" s="21">
        <v>1792.73146</v>
      </c>
      <c r="E14" s="8">
        <f t="shared" si="0"/>
        <v>115.00715037208109</v>
      </c>
      <c r="F14" s="24">
        <f t="shared" si="1"/>
        <v>233.93146000000002</v>
      </c>
    </row>
    <row r="15" spans="1:6" ht="18">
      <c r="A15" s="2" t="s">
        <v>16</v>
      </c>
      <c r="B15" s="13" t="s">
        <v>17</v>
      </c>
      <c r="C15" s="21">
        <v>4255.2</v>
      </c>
      <c r="D15" s="21">
        <v>6475.5029199999999</v>
      </c>
      <c r="E15" s="8">
        <f t="shared" si="0"/>
        <v>152.17857962022939</v>
      </c>
      <c r="F15" s="24">
        <f t="shared" si="1"/>
        <v>2220.3029200000001</v>
      </c>
    </row>
    <row r="16" spans="1:6" ht="36">
      <c r="A16" s="2" t="s">
        <v>18</v>
      </c>
      <c r="B16" s="13" t="s">
        <v>19</v>
      </c>
      <c r="C16" s="21">
        <v>1100</v>
      </c>
      <c r="D16" s="21">
        <v>1312.2329299999999</v>
      </c>
      <c r="E16" s="8">
        <f t="shared" si="0"/>
        <v>119.29390272727272</v>
      </c>
      <c r="F16" s="24">
        <f t="shared" si="1"/>
        <v>212.2329299999999</v>
      </c>
    </row>
    <row r="17" spans="1:6" ht="18">
      <c r="A17" s="2" t="s">
        <v>2</v>
      </c>
      <c r="B17" s="13"/>
      <c r="C17" s="21">
        <v>6212.9</v>
      </c>
      <c r="D17" s="21">
        <v>6573.8649000000005</v>
      </c>
      <c r="E17" s="8">
        <f t="shared" si="0"/>
        <v>105.80992612145698</v>
      </c>
      <c r="F17" s="24">
        <f t="shared" si="1"/>
        <v>360.96490000000085</v>
      </c>
    </row>
    <row r="18" spans="1:6" ht="55.8">
      <c r="A18" s="2" t="s">
        <v>1</v>
      </c>
      <c r="B18" s="13" t="s">
        <v>20</v>
      </c>
      <c r="C18" s="21">
        <v>12000</v>
      </c>
      <c r="D18" s="21">
        <v>17854.412510000002</v>
      </c>
      <c r="E18" s="8">
        <f t="shared" si="0"/>
        <v>148.78677091666668</v>
      </c>
      <c r="F18" s="24">
        <f t="shared" si="1"/>
        <v>5854.4125100000019</v>
      </c>
    </row>
    <row r="19" spans="1:6" ht="18">
      <c r="A19" s="2" t="s">
        <v>21</v>
      </c>
      <c r="B19" s="11"/>
      <c r="C19" s="21">
        <v>3274.3</v>
      </c>
      <c r="D19" s="21">
        <v>1491.1867999999999</v>
      </c>
      <c r="E19" s="8">
        <f t="shared" si="0"/>
        <v>45.542155575237452</v>
      </c>
      <c r="F19" s="24">
        <f t="shared" si="1"/>
        <v>-1783.1132000000002</v>
      </c>
    </row>
    <row r="20" spans="1:6" ht="18">
      <c r="A20" s="2" t="s">
        <v>3</v>
      </c>
      <c r="B20" s="16"/>
      <c r="C20" s="21">
        <v>2300</v>
      </c>
      <c r="D20" s="21">
        <v>7631.9386800000011</v>
      </c>
      <c r="E20" s="8">
        <f t="shared" si="0"/>
        <v>331.82342086956527</v>
      </c>
      <c r="F20" s="24">
        <f t="shared" si="1"/>
        <v>5331.9386800000011</v>
      </c>
    </row>
    <row r="21" spans="1:6" ht="18">
      <c r="A21" s="2" t="s">
        <v>22</v>
      </c>
      <c r="B21" s="16"/>
      <c r="C21" s="21">
        <v>3000</v>
      </c>
      <c r="D21" s="21">
        <v>1877.88697</v>
      </c>
      <c r="E21" s="8">
        <f t="shared" si="0"/>
        <v>62.596232333333333</v>
      </c>
      <c r="F21" s="24">
        <f t="shared" si="1"/>
        <v>-1122.11303</v>
      </c>
    </row>
    <row r="22" spans="1:6" ht="18">
      <c r="A22" s="2" t="s">
        <v>4</v>
      </c>
      <c r="B22" s="16"/>
      <c r="C22" s="21">
        <v>0</v>
      </c>
      <c r="D22" s="22">
        <v>-1030.5295000000001</v>
      </c>
      <c r="E22" s="8">
        <f t="shared" si="0"/>
        <v>0</v>
      </c>
      <c r="F22" s="24">
        <f t="shared" si="1"/>
        <v>-1030.5295000000001</v>
      </c>
    </row>
    <row r="23" spans="1:6" ht="18.600000000000001" thickBot="1">
      <c r="A23" s="9" t="s">
        <v>23</v>
      </c>
      <c r="B23" s="18"/>
      <c r="C23" s="21">
        <v>3700</v>
      </c>
      <c r="D23" s="23">
        <v>8938.42</v>
      </c>
      <c r="E23" s="10">
        <f>IF(C23&gt;0,D23/C23*100,0)</f>
        <v>241.57891891891893</v>
      </c>
      <c r="F23" s="25">
        <f t="shared" si="1"/>
        <v>5238.42</v>
      </c>
    </row>
    <row r="24" spans="1:6" ht="18.600000000000001" thickBot="1">
      <c r="A24" s="6" t="s">
        <v>24</v>
      </c>
      <c r="B24" s="17"/>
      <c r="C24" s="19">
        <f>SUM(C7:C16)+C17+C19+C20+C21+C22+C23+C18</f>
        <v>461335.40000000008</v>
      </c>
      <c r="D24" s="27">
        <f>SUM(D7:D16)+D17+D19+D20+D21+D22+D23+D18</f>
        <v>403047.97908000002</v>
      </c>
      <c r="E24" s="19">
        <f>D24/C24*100</f>
        <v>87.365500041835062</v>
      </c>
      <c r="F24" s="26">
        <f>D24-C24</f>
        <v>-58287.420920000062</v>
      </c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2022-04-07T12:07:21Z</cp:lastPrinted>
  <dcterms:created xsi:type="dcterms:W3CDTF">2011-01-17T08:47:38Z</dcterms:created>
  <dcterms:modified xsi:type="dcterms:W3CDTF">2023-04-14T07:49:35Z</dcterms:modified>
</cp:coreProperties>
</file>