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<sst xmlns="http://schemas.openxmlformats.org/spreadsheetml/2006/main" count="48" uniqueCount="26">
  <si>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</si>
  <si>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</si>
  <si>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</si>
  <si>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</si>
  <si>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</si>
  <si>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</si>
  <si>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</si>
  <si>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</si>
  <si>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</si>
  <si>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</si>
  <si>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</si>
  <si>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</si>
  <si>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</si>
  <si>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</si>
  <si>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</si>
  <si>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</si>
  <si>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</si>
  <si>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</si>
  <si>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</si>
  <si>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 xml:space="preserve">                                                              за  январь-декабрь 2022 года</t>
  </si>
  <si>
    <t xml:space="preserve"> январь-декабрь 2021 года</t>
  </si>
  <si>
    <t>январь-декабрь 2022 года</t>
  </si>
  <si>
    <t>декабрь 2021 года</t>
  </si>
  <si>
    <t>декабрь 2022 года</t>
  </si>
  <si>
    <t xml:space="preserve">Фонд оплаты труда </t>
  </si>
  <si>
    <t xml:space="preserve">Среднемесячная заработная плата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</si>
</sst>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2" xfId="0" applyNumberFormat="1" applyFont="1" applyFill="1" applyBorder="1" applyAlignment="1" applyProtection="1">
      <alignment horizontal="right"/>
      <protection locked="0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0" xfId="0" applyNumberFormat="1" applyFont="1" applyFill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B20" sqref="B20"/>
    </sheetView>
  </sheetViews>
  <sheetFormatPr defaultColWidth="9.00390625" defaultRowHeight="12.75"/>
  <cols>
    <col min="1" max="1" width="4.00390625" style="0" hidden="1" customWidth="1"/>
    <col min="2" max="2" width="57.125" style="37" customWidth="1"/>
    <col min="3" max="3" width="8.00390625" style="37" customWidth="1"/>
    <col min="4" max="4" width="11.875" style="37" customWidth="1"/>
    <col min="5" max="5" width="12.625" style="37" customWidth="1"/>
    <col min="6" max="6" width="11.875" style="37" customWidth="1"/>
    <col min="7" max="7" width="11.375" style="37" customWidth="1"/>
    <col min="8" max="8" width="10.625" style="37" customWidth="1"/>
    <col min="9" max="9" width="7.75390625" style="37" customWidth="1"/>
    <col min="10" max="10" width="10.625" style="37" customWidth="1"/>
    <col min="11" max="11" width="10.25390625" style="37" customWidth="1"/>
    <col min="12" max="12" width="10.625" style="37" bestFit="1" customWidth="1"/>
    <col min="13" max="13" width="9.375" style="37" bestFit="1" customWidth="1"/>
    <col min="14" max="14" width="9.375" style="37" customWidth="1"/>
    <col min="15" max="15" width="9.125" style="37" customWidth="1"/>
  </cols>
  <sheetData>
    <row r="1" spans="1:10" ht="12.75">
      <c r="A1" s="1"/>
      <c r="B1" s="55"/>
      <c r="C1" s="55"/>
      <c r="D1" s="55"/>
      <c r="E1" s="55"/>
      <c r="F1" s="55"/>
      <c r="G1" s="55"/>
      <c r="H1" s="55"/>
      <c r="I1" s="55"/>
      <c r="J1" s="22"/>
    </row>
    <row r="2" spans="1:10" ht="12.75">
      <c r="A2" s="2"/>
      <c r="B2" s="56" t="s">
        <v>16</v>
      </c>
      <c r="C2" s="56"/>
      <c r="D2" s="56"/>
      <c r="E2" s="56"/>
      <c r="F2" s="56"/>
      <c r="G2" s="56"/>
      <c r="H2" s="56"/>
      <c r="I2" s="56"/>
      <c r="J2" s="23"/>
    </row>
    <row r="3" spans="1:10" ht="12.75">
      <c r="A3" s="3"/>
      <c r="B3" s="48" t="s">
        <v>19</v>
      </c>
      <c r="C3" s="48"/>
      <c r="D3" s="48"/>
      <c r="E3" s="48"/>
      <c r="F3" s="48"/>
      <c r="G3" s="48"/>
      <c r="H3" s="48"/>
      <c r="I3" s="48"/>
      <c r="J3" s="21"/>
    </row>
    <row r="4" spans="1:10" ht="12.75">
      <c r="A4" s="3"/>
      <c r="B4" s="4"/>
      <c r="C4" s="6"/>
      <c r="D4" s="7"/>
      <c r="E4" s="6"/>
      <c r="F4" s="5"/>
      <c r="G4" s="57" t="s">
        <v>11</v>
      </c>
      <c r="H4" s="57"/>
      <c r="I4" s="57"/>
      <c r="J4" s="24"/>
    </row>
    <row r="5" spans="1:15" ht="12.75" customHeight="1">
      <c r="A5" s="49" t="s">
        <v>5</v>
      </c>
      <c r="B5" s="51" t="s">
        <v>7</v>
      </c>
      <c r="C5" s="53" t="s">
        <v>15</v>
      </c>
      <c r="D5" s="58" t="s">
        <v>20</v>
      </c>
      <c r="E5" s="45" t="s">
        <v>21</v>
      </c>
      <c r="F5" s="46"/>
      <c r="G5" s="46"/>
      <c r="H5" s="46"/>
      <c r="I5" s="47"/>
      <c r="J5" s="58" t="s">
        <v>22</v>
      </c>
      <c r="K5" s="45" t="s">
        <v>23</v>
      </c>
      <c r="L5" s="46"/>
      <c r="M5" s="46"/>
      <c r="N5" s="46"/>
      <c r="O5" s="47"/>
    </row>
    <row r="6" spans="1:15" ht="48">
      <c r="A6" s="50"/>
      <c r="B6" s="52"/>
      <c r="C6" s="54"/>
      <c r="D6" s="59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59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8">
        <v>3260257.9</v>
      </c>
      <c r="E7" s="39">
        <v>3625587.7</v>
      </c>
      <c r="F7" s="26">
        <v>3691866.5</v>
      </c>
      <c r="G7" s="26">
        <f>F7/E7*100</f>
        <v>101.82808431306185</v>
      </c>
      <c r="H7" s="26">
        <f aca="true" t="shared" si="0" ref="H7:H12">F7/D7*100</f>
        <v>113.23848030549976</v>
      </c>
      <c r="I7" s="40" t="s">
        <v>10</v>
      </c>
      <c r="J7" s="38">
        <v>410804.6</v>
      </c>
      <c r="K7" s="39">
        <v>631568.9</v>
      </c>
      <c r="L7" s="26">
        <v>448691</v>
      </c>
      <c r="M7" s="27">
        <f>L7/K7*100</f>
        <v>71.04387185626145</v>
      </c>
      <c r="N7" s="27">
        <f aca="true" t="shared" si="1" ref="N7:N13">L7/J7*100</f>
        <v>109.22248679785962</v>
      </c>
      <c r="O7" s="40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559.2</v>
      </c>
      <c r="E8" s="27">
        <v>561</v>
      </c>
      <c r="F8" s="26">
        <v>560.7</v>
      </c>
      <c r="G8" s="26">
        <f>F8/E8*100</f>
        <v>99.94652406417113</v>
      </c>
      <c r="H8" s="26">
        <f t="shared" si="0"/>
        <v>100.26824034334764</v>
      </c>
      <c r="I8" s="28" t="s">
        <v>10</v>
      </c>
      <c r="J8" s="27">
        <v>45</v>
      </c>
      <c r="K8" s="35">
        <v>46</v>
      </c>
      <c r="L8" s="27">
        <v>61.1</v>
      </c>
      <c r="M8" s="27">
        <f>L8/K8*100</f>
        <v>132.82608695652175</v>
      </c>
      <c r="N8" s="27">
        <f t="shared" si="1"/>
        <v>135.77777777777777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36">
        <v>13049.8</v>
      </c>
      <c r="E9" s="27">
        <v>13054</v>
      </c>
      <c r="F9" s="36">
        <v>13919.6</v>
      </c>
      <c r="G9" s="30">
        <f>F9/E9*100</f>
        <v>106.63091772636739</v>
      </c>
      <c r="H9" s="30">
        <f t="shared" si="0"/>
        <v>106.66523624883142</v>
      </c>
      <c r="I9" s="28" t="s">
        <v>10</v>
      </c>
      <c r="J9" s="34">
        <v>1160.8</v>
      </c>
      <c r="K9" s="35">
        <v>1055</v>
      </c>
      <c r="L9" s="34">
        <v>1266.2</v>
      </c>
      <c r="M9" s="31">
        <f>L9/K9*100</f>
        <v>120.01895734597157</v>
      </c>
      <c r="N9" s="27">
        <f t="shared" si="1"/>
        <v>109.07994486560992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5">
        <v>65280383</v>
      </c>
      <c r="E10" s="41">
        <v>65488520</v>
      </c>
      <c r="F10" s="35">
        <v>78257016.6</v>
      </c>
      <c r="G10" s="26">
        <f>F10/E10*100</f>
        <v>119.49730517654085</v>
      </c>
      <c r="H10" s="26">
        <f t="shared" si="0"/>
        <v>119.87830494193025</v>
      </c>
      <c r="I10" s="28" t="s">
        <v>10</v>
      </c>
      <c r="J10" s="35">
        <v>6276895</v>
      </c>
      <c r="K10" s="27">
        <v>6072227</v>
      </c>
      <c r="L10" s="35">
        <v>7255434.2</v>
      </c>
      <c r="M10" s="26">
        <f>L10/K10*100</f>
        <v>119.48555612298422</v>
      </c>
      <c r="N10" s="26">
        <f t="shared" si="1"/>
        <v>115.58954228165359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33">
        <f>F11/105.3*100</f>
        <v>125669230.76923077</v>
      </c>
      <c r="E11" s="42">
        <v>123516835</v>
      </c>
      <c r="F11" s="33">
        <v>132329700</v>
      </c>
      <c r="G11" s="26">
        <f>F11/E11*100</f>
        <v>107.13495047051684</v>
      </c>
      <c r="H11" s="26">
        <f t="shared" si="0"/>
        <v>105.3</v>
      </c>
      <c r="I11" s="28" t="s">
        <v>10</v>
      </c>
      <c r="J11" s="42">
        <f>L11/74.6*100</f>
        <v>18816800.268096518</v>
      </c>
      <c r="K11" s="27">
        <v>12152371</v>
      </c>
      <c r="L11" s="33">
        <v>14037333</v>
      </c>
      <c r="M11" s="26">
        <f>L11/K11*100</f>
        <v>115.51106364346512</v>
      </c>
      <c r="N11" s="26">
        <f t="shared" si="1"/>
        <v>74.6</v>
      </c>
      <c r="O11" s="28" t="s">
        <v>10</v>
      </c>
    </row>
    <row r="12" spans="1:15" ht="12.75">
      <c r="A12" s="10"/>
      <c r="B12" s="14" t="s">
        <v>24</v>
      </c>
      <c r="C12" s="11" t="s">
        <v>3</v>
      </c>
      <c r="D12" s="33">
        <f>F12/111.3*100</f>
        <v>44243684.815813124</v>
      </c>
      <c r="E12" s="43">
        <v>51851209</v>
      </c>
      <c r="F12" s="33">
        <v>49243221.2</v>
      </c>
      <c r="G12" s="26">
        <v>94.3</v>
      </c>
      <c r="H12" s="26">
        <f t="shared" si="0"/>
        <v>111.3</v>
      </c>
      <c r="I12" s="28" t="s">
        <v>10</v>
      </c>
      <c r="J12" s="33">
        <f>L12/112*100</f>
        <v>4898367.142857144</v>
      </c>
      <c r="K12" s="44">
        <v>5428721</v>
      </c>
      <c r="L12" s="33">
        <v>5486171.2</v>
      </c>
      <c r="M12" s="26">
        <v>100.4</v>
      </c>
      <c r="N12" s="26">
        <f t="shared" si="1"/>
        <v>111.99999999999999</v>
      </c>
      <c r="O12" s="28" t="s">
        <v>10</v>
      </c>
    </row>
    <row r="13" spans="1:15" ht="15" customHeight="1">
      <c r="A13" s="13">
        <v>8</v>
      </c>
      <c r="B13" s="14" t="s">
        <v>25</v>
      </c>
      <c r="C13" s="15" t="s">
        <v>9</v>
      </c>
      <c r="D13" s="26">
        <f>F13/113.1*100</f>
        <v>39190.185676392575</v>
      </c>
      <c r="E13" s="26"/>
      <c r="F13" s="26">
        <v>44324.1</v>
      </c>
      <c r="G13" s="26"/>
      <c r="H13" s="26">
        <v>112.9</v>
      </c>
      <c r="I13" s="28" t="s">
        <v>10</v>
      </c>
      <c r="J13" s="26">
        <f>L13/114.8*100</f>
        <v>52347.12543554007</v>
      </c>
      <c r="K13" s="26"/>
      <c r="L13" s="26">
        <v>60094.5</v>
      </c>
      <c r="M13" s="26"/>
      <c r="N13" s="26">
        <f t="shared" si="1"/>
        <v>114.80000000000001</v>
      </c>
      <c r="O13" s="28" t="s">
        <v>10</v>
      </c>
    </row>
    <row r="14" spans="4:15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2023-02-10T13:19:39Z</cp:lastPrinted>
  <dcterms:created xsi:type="dcterms:W3CDTF">2004-03-01T05:53:33Z</dcterms:created>
  <dcterms:modified xsi:type="dcterms:W3CDTF">2023-03-14T14:00:08Z</dcterms:modified>
  <cp:category/>
  <cp:version/>
  <cp:contentType/>
  <cp:contentStatus/>
</cp:coreProperties>
</file>