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<sst xmlns="http://schemas.openxmlformats.org/spreadsheetml/2006/main" count="48" uniqueCount="26">
  <si>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</si>
  <si>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</si>
  <si>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</si>
  <si>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</si>
  <si>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</si>
  <si>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</si>
  <si>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</si>
  <si>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</si>
  <si>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</si>
  <si>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</si>
  <si>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</si>
  <si>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</si>
  <si>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</si>
  <si>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</si>
  <si>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</si>
  <si>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</si>
  <si>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</si>
  <si>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</si>
  <si>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</si>
  <si>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</si>
  <si>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</si>
  <si>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 xml:space="preserve">                                                              за  январь-ноябрь 2022 года</t>
  </si>
  <si>
    <t xml:space="preserve"> январь-ноябрь 2021 года</t>
  </si>
  <si>
    <t>январь-ноябрь 2022 года</t>
  </si>
  <si>
    <t>ноябрь 2021 года</t>
  </si>
  <si>
    <t>ноябрь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</si>
</sst>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0" xfId="0" applyNumberFormat="1" applyFont="1" applyFill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E17" sqref="E17"/>
    </sheetView>
  </sheetViews>
  <sheetFormatPr defaultColWidth="9.00390625" defaultRowHeight="12.75"/>
  <cols>
    <col min="1" max="1" width="4.00390625" style="0" hidden="1" customWidth="1"/>
    <col min="2" max="2" width="57.125" style="37" customWidth="1"/>
    <col min="3" max="3" width="8.00390625" style="37" customWidth="1"/>
    <col min="4" max="4" width="11.875" style="37" customWidth="1"/>
    <col min="5" max="5" width="12.625" style="37" customWidth="1"/>
    <col min="6" max="6" width="11.875" style="37" customWidth="1"/>
    <col min="7" max="7" width="11.375" style="37" customWidth="1"/>
    <col min="8" max="8" width="10.625" style="37" customWidth="1"/>
    <col min="9" max="9" width="7.75390625" style="37" customWidth="1"/>
    <col min="10" max="10" width="10.625" style="37" customWidth="1"/>
    <col min="11" max="11" width="10.25390625" style="37" customWidth="1"/>
    <col min="12" max="12" width="10.625" style="37" bestFit="1" customWidth="1"/>
    <col min="13" max="13" width="9.375" style="37" bestFit="1" customWidth="1"/>
    <col min="14" max="14" width="9.375" style="37" customWidth="1"/>
    <col min="15" max="15" width="9.125" style="37" customWidth="1"/>
  </cols>
  <sheetData>
    <row r="1" spans="1:10" ht="12.75">
      <c r="A1" s="1"/>
      <c r="B1" s="57"/>
      <c r="C1" s="57"/>
      <c r="D1" s="57"/>
      <c r="E1" s="57"/>
      <c r="F1" s="57"/>
      <c r="G1" s="57"/>
      <c r="H1" s="57"/>
      <c r="I1" s="57"/>
      <c r="J1" s="22"/>
    </row>
    <row r="2" spans="1:10" ht="12.75">
      <c r="A2" s="2"/>
      <c r="B2" s="58" t="s">
        <v>16</v>
      </c>
      <c r="C2" s="58"/>
      <c r="D2" s="58"/>
      <c r="E2" s="58"/>
      <c r="F2" s="58"/>
      <c r="G2" s="58"/>
      <c r="H2" s="58"/>
      <c r="I2" s="58"/>
      <c r="J2" s="23"/>
    </row>
    <row r="3" spans="1:10" ht="12.75">
      <c r="A3" s="3"/>
      <c r="B3" s="50" t="s">
        <v>21</v>
      </c>
      <c r="C3" s="50"/>
      <c r="D3" s="50"/>
      <c r="E3" s="50"/>
      <c r="F3" s="50"/>
      <c r="G3" s="50"/>
      <c r="H3" s="50"/>
      <c r="I3" s="50"/>
      <c r="J3" s="21"/>
    </row>
    <row r="4" spans="1:10" ht="12.75">
      <c r="A4" s="3"/>
      <c r="B4" s="4"/>
      <c r="C4" s="6"/>
      <c r="D4" s="7"/>
      <c r="E4" s="6"/>
      <c r="F4" s="5"/>
      <c r="G4" s="59" t="s">
        <v>11</v>
      </c>
      <c r="H4" s="59"/>
      <c r="I4" s="59"/>
      <c r="J4" s="24"/>
    </row>
    <row r="5" spans="1:15" ht="12.75" customHeight="1">
      <c r="A5" s="51" t="s">
        <v>5</v>
      </c>
      <c r="B5" s="53" t="s">
        <v>7</v>
      </c>
      <c r="C5" s="55" t="s">
        <v>15</v>
      </c>
      <c r="D5" s="45" t="s">
        <v>22</v>
      </c>
      <c r="E5" s="47" t="s">
        <v>23</v>
      </c>
      <c r="F5" s="48"/>
      <c r="G5" s="48"/>
      <c r="H5" s="48"/>
      <c r="I5" s="49"/>
      <c r="J5" s="45" t="s">
        <v>24</v>
      </c>
      <c r="K5" s="47" t="s">
        <v>25</v>
      </c>
      <c r="L5" s="48"/>
      <c r="M5" s="48"/>
      <c r="N5" s="48"/>
      <c r="O5" s="49"/>
    </row>
    <row r="6" spans="1:15" ht="48">
      <c r="A6" s="52"/>
      <c r="B6" s="54"/>
      <c r="C6" s="56"/>
      <c r="D6" s="46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46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8">
        <v>2849453.4</v>
      </c>
      <c r="E7" s="39">
        <v>2994018.8</v>
      </c>
      <c r="F7" s="26">
        <v>3243175.5</v>
      </c>
      <c r="G7" s="26">
        <f aca="true" t="shared" si="0" ref="G7:G12">F7/E7*100</f>
        <v>108.3218148129197</v>
      </c>
      <c r="H7" s="26">
        <f aca="true" t="shared" si="1" ref="H7:H13">F7/D7*100</f>
        <v>113.81746056980613</v>
      </c>
      <c r="I7" s="40" t="s">
        <v>10</v>
      </c>
      <c r="J7" s="38">
        <v>300604.6</v>
      </c>
      <c r="K7" s="39">
        <v>336766.1</v>
      </c>
      <c r="L7" s="26">
        <v>351619.9</v>
      </c>
      <c r="M7" s="27">
        <f>L7/K7*100</f>
        <v>104.41071711196585</v>
      </c>
      <c r="N7" s="27">
        <f aca="true" t="shared" si="2" ref="N7:N13">L7/J7*100</f>
        <v>116.97089798359708</v>
      </c>
      <c r="O7" s="40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514.2</v>
      </c>
      <c r="E8" s="27">
        <v>515</v>
      </c>
      <c r="F8" s="26">
        <v>499.6</v>
      </c>
      <c r="G8" s="26">
        <f t="shared" si="0"/>
        <v>97.00970873786409</v>
      </c>
      <c r="H8" s="26">
        <f t="shared" si="1"/>
        <v>97.1606378840918</v>
      </c>
      <c r="I8" s="28" t="s">
        <v>10</v>
      </c>
      <c r="J8" s="27">
        <v>37.6</v>
      </c>
      <c r="K8" s="35">
        <v>45</v>
      </c>
      <c r="L8" s="27">
        <v>48.4</v>
      </c>
      <c r="M8" s="27">
        <f>L8/K8*100</f>
        <v>107.55555555555556</v>
      </c>
      <c r="N8" s="27">
        <f t="shared" si="2"/>
        <v>128.72340425531914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36">
        <v>11889</v>
      </c>
      <c r="E9" s="27">
        <v>11999</v>
      </c>
      <c r="F9" s="36">
        <v>12653.4</v>
      </c>
      <c r="G9" s="30">
        <f t="shared" si="0"/>
        <v>105.45378781565131</v>
      </c>
      <c r="H9" s="30">
        <f t="shared" si="1"/>
        <v>106.4294726217512</v>
      </c>
      <c r="I9" s="28" t="s">
        <v>10</v>
      </c>
      <c r="J9" s="34">
        <v>1035.7</v>
      </c>
      <c r="K9" s="35">
        <v>1064</v>
      </c>
      <c r="L9" s="34">
        <v>1131.8</v>
      </c>
      <c r="M9" s="31">
        <f>L9/K9*100</f>
        <v>106.37218045112782</v>
      </c>
      <c r="N9" s="27">
        <f t="shared" si="2"/>
        <v>109.27874867239547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5">
        <v>59003488</v>
      </c>
      <c r="E10" s="41">
        <v>59416293</v>
      </c>
      <c r="F10" s="35">
        <v>71001582.4</v>
      </c>
      <c r="G10" s="26">
        <f t="shared" si="0"/>
        <v>119.4985059064523</v>
      </c>
      <c r="H10" s="26">
        <f t="shared" si="1"/>
        <v>120.33455106925206</v>
      </c>
      <c r="I10" s="28" t="s">
        <v>10</v>
      </c>
      <c r="J10" s="35">
        <v>4766552.9</v>
      </c>
      <c r="K10" s="27">
        <v>5461611</v>
      </c>
      <c r="L10" s="35">
        <v>6601567</v>
      </c>
      <c r="M10" s="26">
        <f>L10/K10*100</f>
        <v>120.87215658530057</v>
      </c>
      <c r="N10" s="26">
        <f t="shared" si="2"/>
        <v>138.497718130853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33">
        <f>F11/111.2*100</f>
        <v>106815393.88489209</v>
      </c>
      <c r="E11" s="42">
        <v>111364464</v>
      </c>
      <c r="F11" s="33">
        <v>118778718</v>
      </c>
      <c r="G11" s="26">
        <f t="shared" si="0"/>
        <v>106.65764799083486</v>
      </c>
      <c r="H11" s="26">
        <f t="shared" si="1"/>
        <v>111.19999999999999</v>
      </c>
      <c r="I11" s="28" t="s">
        <v>10</v>
      </c>
      <c r="J11" s="42">
        <f>L11/82.2*100</f>
        <v>14401243.309002433</v>
      </c>
      <c r="K11" s="27">
        <v>11855079</v>
      </c>
      <c r="L11" s="33">
        <v>11837822</v>
      </c>
      <c r="M11" s="26">
        <f>L11/K11*100</f>
        <v>99.85443369883912</v>
      </c>
      <c r="N11" s="26">
        <f t="shared" si="2"/>
        <v>82.19999999999999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33">
        <f>F12/111.3*100</f>
        <v>39314887.60107817</v>
      </c>
      <c r="E12" s="43">
        <v>46422488</v>
      </c>
      <c r="F12" s="33">
        <v>43757469.9</v>
      </c>
      <c r="G12" s="26">
        <f t="shared" si="0"/>
        <v>94.25920881276333</v>
      </c>
      <c r="H12" s="26">
        <f t="shared" si="1"/>
        <v>111.3</v>
      </c>
      <c r="I12" s="28" t="s">
        <v>10</v>
      </c>
      <c r="J12" s="33">
        <f>L12/110.5*100</f>
        <v>3703940.8144796384</v>
      </c>
      <c r="K12" s="44">
        <v>4075553</v>
      </c>
      <c r="L12" s="33">
        <v>4092854.6</v>
      </c>
      <c r="M12" s="26">
        <f>L12/K12*100</f>
        <v>100.42452153118853</v>
      </c>
      <c r="N12" s="26">
        <f t="shared" si="2"/>
        <v>110.5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F13/112.9*100</f>
        <v>38009.300265721875</v>
      </c>
      <c r="E13" s="26"/>
      <c r="F13" s="26">
        <v>42912.5</v>
      </c>
      <c r="G13" s="26"/>
      <c r="H13" s="26">
        <f t="shared" si="1"/>
        <v>112.9</v>
      </c>
      <c r="I13" s="28" t="s">
        <v>10</v>
      </c>
      <c r="J13" s="26">
        <f>L13/113.4*100</f>
        <v>39525.13227513227</v>
      </c>
      <c r="K13" s="26"/>
      <c r="L13" s="26">
        <v>44821.5</v>
      </c>
      <c r="M13" s="26"/>
      <c r="N13" s="26">
        <f t="shared" si="2"/>
        <v>113.4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2023-02-10T13:19:39Z</cp:lastPrinted>
  <dcterms:created xsi:type="dcterms:W3CDTF">2004-03-01T05:53:33Z</dcterms:created>
  <dcterms:modified xsi:type="dcterms:W3CDTF">2023-02-10T13:19:42Z</dcterms:modified>
  <cp:category/>
  <cp:version/>
  <cp:contentType/>
  <cp:contentStatus/>
</cp:coreProperties>
</file>