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<sst xmlns="http://schemas.openxmlformats.org/spreadsheetml/2006/main" count="48" uniqueCount="26">
  <si>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</si>
  <si>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</si>
  <si>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</si>
  <si>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</si>
  <si>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</si>
  <si>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</si>
  <si>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</si>
  <si>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</si>
  <si>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</si>
  <si>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</si>
  <si>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</si>
  <si>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</si>
  <si>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</si>
  <si>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</si>
  <si>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</si>
  <si>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</si>
  <si>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</si>
  <si>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</si>
  <si>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</si>
  <si>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</si>
  <si>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</si>
  <si>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январь-июль 2022 года</t>
  </si>
  <si>
    <t xml:space="preserve"> январь-июль 2021 года</t>
  </si>
  <si>
    <t>январь-июль 2022 года</t>
  </si>
  <si>
    <t>июль 2021 года</t>
  </si>
  <si>
    <t>июль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</si>
</sst>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3"/>
    </sheetView>
  </sheetViews>
  <sheetFormatPr defaultColWidth="9.00390625" defaultRowHeight="12.75"/>
  <cols>
    <col min="1" max="1" width="4.00390625" style="0" hidden="1" customWidth="1"/>
    <col min="2" max="2" width="61.125" style="37" customWidth="1"/>
    <col min="3" max="3" width="8.00390625" style="37" customWidth="1"/>
    <col min="4" max="4" width="10.62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49"/>
      <c r="C1" s="49"/>
      <c r="D1" s="49"/>
      <c r="E1" s="49"/>
      <c r="F1" s="49"/>
      <c r="G1" s="49"/>
      <c r="H1" s="49"/>
      <c r="I1" s="49"/>
      <c r="J1" s="22"/>
    </row>
    <row r="2" spans="1:10" ht="12.75">
      <c r="A2" s="2"/>
      <c r="B2" s="50" t="s">
        <v>16</v>
      </c>
      <c r="C2" s="50"/>
      <c r="D2" s="50"/>
      <c r="E2" s="50"/>
      <c r="F2" s="50"/>
      <c r="G2" s="50"/>
      <c r="H2" s="50"/>
      <c r="I2" s="50"/>
      <c r="J2" s="23"/>
    </row>
    <row r="3" spans="1:10" ht="12.75">
      <c r="A3" s="3"/>
      <c r="B3" s="42" t="s">
        <v>21</v>
      </c>
      <c r="C3" s="42"/>
      <c r="D3" s="42"/>
      <c r="E3" s="42"/>
      <c r="F3" s="42"/>
      <c r="G3" s="42"/>
      <c r="H3" s="42"/>
      <c r="I3" s="42"/>
      <c r="J3" s="21"/>
    </row>
    <row r="4" spans="1:10" ht="12.75">
      <c r="A4" s="3"/>
      <c r="B4" s="4"/>
      <c r="C4" s="6"/>
      <c r="D4" s="7"/>
      <c r="E4" s="6"/>
      <c r="F4" s="5"/>
      <c r="G4" s="51" t="s">
        <v>11</v>
      </c>
      <c r="H4" s="51"/>
      <c r="I4" s="51"/>
      <c r="J4" s="24"/>
    </row>
    <row r="5" spans="1:15" ht="12.75" customHeight="1">
      <c r="A5" s="43" t="s">
        <v>5</v>
      </c>
      <c r="B5" s="45" t="s">
        <v>7</v>
      </c>
      <c r="C5" s="47" t="s">
        <v>15</v>
      </c>
      <c r="D5" s="52" t="s">
        <v>22</v>
      </c>
      <c r="E5" s="39" t="s">
        <v>23</v>
      </c>
      <c r="F5" s="40"/>
      <c r="G5" s="40"/>
      <c r="H5" s="40"/>
      <c r="I5" s="41"/>
      <c r="J5" s="52" t="s">
        <v>24</v>
      </c>
      <c r="K5" s="39" t="s">
        <v>25</v>
      </c>
      <c r="L5" s="40"/>
      <c r="M5" s="40"/>
      <c r="N5" s="40"/>
      <c r="O5" s="41"/>
    </row>
    <row r="6" spans="1:15" ht="48">
      <c r="A6" s="44"/>
      <c r="B6" s="46"/>
      <c r="C6" s="48"/>
      <c r="D6" s="53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3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1725101.3</v>
      </c>
      <c r="E7" s="54">
        <v>1726124.3</v>
      </c>
      <c r="F7" s="26">
        <v>1961875.4</v>
      </c>
      <c r="G7" s="26">
        <f aca="true" t="shared" si="0" ref="G7:G12">F7/E7*100</f>
        <v>113.65782869750456</v>
      </c>
      <c r="H7" s="26">
        <f aca="true" t="shared" si="1" ref="H7:H13">F7/D7*100</f>
        <v>113.72522877352186</v>
      </c>
      <c r="I7" s="55" t="s">
        <v>10</v>
      </c>
      <c r="J7" s="38">
        <v>329000.7</v>
      </c>
      <c r="K7" s="54">
        <v>326334.3</v>
      </c>
      <c r="L7" s="26">
        <v>370560.9</v>
      </c>
      <c r="M7" s="27">
        <f>L7/K7*100</f>
        <v>113.5525441242309</v>
      </c>
      <c r="N7" s="27">
        <f aca="true" t="shared" si="2" ref="N7:N13">L7/J7*100</f>
        <v>112.63225275812484</v>
      </c>
      <c r="O7" s="55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321.5</v>
      </c>
      <c r="E8" s="27">
        <v>327</v>
      </c>
      <c r="F8" s="26">
        <v>320.1</v>
      </c>
      <c r="G8" s="26">
        <f t="shared" si="0"/>
        <v>97.88990825688074</v>
      </c>
      <c r="H8" s="26">
        <f t="shared" si="1"/>
        <v>99.56454121306378</v>
      </c>
      <c r="I8" s="28" t="s">
        <v>10</v>
      </c>
      <c r="J8" s="27">
        <v>36.1</v>
      </c>
      <c r="K8" s="35">
        <v>46</v>
      </c>
      <c r="L8" s="27">
        <v>46.6</v>
      </c>
      <c r="M8" s="27">
        <f>L8/K8*100</f>
        <v>101.30434782608695</v>
      </c>
      <c r="N8" s="27">
        <f t="shared" si="2"/>
        <v>129.08587257617728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7619.2</v>
      </c>
      <c r="E9" s="27">
        <v>7713</v>
      </c>
      <c r="F9" s="36">
        <v>8007.8</v>
      </c>
      <c r="G9" s="30">
        <f t="shared" si="0"/>
        <v>103.82211850123169</v>
      </c>
      <c r="H9" s="30">
        <f t="shared" si="1"/>
        <v>105.10027299454012</v>
      </c>
      <c r="I9" s="28" t="s">
        <v>10</v>
      </c>
      <c r="J9" s="34">
        <v>1046.3</v>
      </c>
      <c r="K9" s="35">
        <v>1070</v>
      </c>
      <c r="L9" s="34">
        <v>1124.4</v>
      </c>
      <c r="M9" s="31">
        <f>L9/K9*100</f>
        <v>105.08411214953273</v>
      </c>
      <c r="N9" s="27">
        <f t="shared" si="2"/>
        <v>107.46439835611203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37178069</v>
      </c>
      <c r="E10" s="56">
        <v>39533127</v>
      </c>
      <c r="F10" s="35">
        <v>46350339</v>
      </c>
      <c r="G10" s="26">
        <f t="shared" si="0"/>
        <v>117.244302480803</v>
      </c>
      <c r="H10" s="26">
        <f t="shared" si="1"/>
        <v>124.67118450934072</v>
      </c>
      <c r="I10" s="28" t="s">
        <v>10</v>
      </c>
      <c r="J10" s="35">
        <v>5551168.6</v>
      </c>
      <c r="K10" s="27">
        <v>5872028</v>
      </c>
      <c r="L10" s="35">
        <v>7291903</v>
      </c>
      <c r="M10" s="26">
        <f>L10/K10*100</f>
        <v>124.18031726006755</v>
      </c>
      <c r="N10" s="26">
        <f t="shared" si="2"/>
        <v>131.35798109248563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F11/131*100</f>
        <v>57254624.42748091</v>
      </c>
      <c r="E11" s="57">
        <v>66206537</v>
      </c>
      <c r="F11" s="33">
        <v>75003558</v>
      </c>
      <c r="G11" s="26">
        <f t="shared" si="0"/>
        <v>113.28723929481465</v>
      </c>
      <c r="H11" s="26">
        <f t="shared" si="1"/>
        <v>131</v>
      </c>
      <c r="I11" s="28" t="s">
        <v>10</v>
      </c>
      <c r="J11" s="57">
        <f>L11/92.2*100</f>
        <v>10812368.763557484</v>
      </c>
      <c r="K11" s="27">
        <v>10688361</v>
      </c>
      <c r="L11" s="33">
        <v>9969004</v>
      </c>
      <c r="M11" s="26">
        <f>L11/K11*100</f>
        <v>93.26971647009303</v>
      </c>
      <c r="N11" s="26">
        <f t="shared" si="2"/>
        <v>92.19999999999999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F12/111.4*100</f>
        <v>24914153.770197485</v>
      </c>
      <c r="E12" s="58">
        <v>29207506</v>
      </c>
      <c r="F12" s="33">
        <v>27754367.3</v>
      </c>
      <c r="G12" s="26">
        <f t="shared" si="0"/>
        <v>95.02477650779221</v>
      </c>
      <c r="H12" s="26">
        <f t="shared" si="1"/>
        <v>111.4</v>
      </c>
      <c r="I12" s="28" t="s">
        <v>10</v>
      </c>
      <c r="J12" s="33">
        <f>L12/106.7*100</f>
        <v>3815961.761949391</v>
      </c>
      <c r="K12" s="59">
        <v>4600593</v>
      </c>
      <c r="L12" s="33">
        <v>4071631.2</v>
      </c>
      <c r="M12" s="26">
        <v>81</v>
      </c>
      <c r="N12" s="26">
        <f t="shared" si="2"/>
        <v>106.69999999999999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F13/112.7*100</f>
        <v>37720.05323868678</v>
      </c>
      <c r="E13" s="26"/>
      <c r="F13" s="26">
        <v>42510.5</v>
      </c>
      <c r="G13" s="26"/>
      <c r="H13" s="26">
        <f t="shared" si="1"/>
        <v>112.7</v>
      </c>
      <c r="I13" s="28" t="s">
        <v>10</v>
      </c>
      <c r="J13" s="26">
        <f>L13/108.3*100</f>
        <v>40662.880886426596</v>
      </c>
      <c r="K13" s="26"/>
      <c r="L13" s="26">
        <v>44037.9</v>
      </c>
      <c r="M13" s="26"/>
      <c r="N13" s="26">
        <f t="shared" si="2"/>
        <v>108.3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2022-10-07T12:01:50Z</dcterms:modified>
  <cp:category/>
  <cp:version/>
  <cp:contentType/>
  <cp:contentStatus/>
</cp:coreProperties>
</file>